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ntral Benefits\BENEFITS\ICI\ICI Annual\2022\ICI Premiums\"/>
    </mc:Choice>
  </mc:AlternateContent>
  <xr:revisionPtr revIDLastSave="0" documentId="13_ncr:1_{4E83EF90-70F2-4BEF-BE93-D46A2AE2DA6D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Calculation" sheetId="1" r:id="rId1"/>
    <sheet name="ClassSupp" sheetId="7" r:id="rId2"/>
    <sheet name="ClassStd" sheetId="6" r:id="rId3"/>
    <sheet name="StateShare" sheetId="8" r:id="rId4"/>
  </sheets>
  <definedNames>
    <definedName name="_xlnm._FilterDatabase" localSheetId="0" hidden="1">Calculation!$N$12:$N$18</definedName>
    <definedName name="Source">#REF!</definedName>
    <definedName name="ValidIC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0" i="1" l="1"/>
  <c r="B15" i="1" l="1"/>
  <c r="B16" i="1" s="1"/>
  <c r="B19" i="1" s="1"/>
  <c r="B17" i="1" l="1"/>
  <c r="B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Office of Human Resources</author>
  </authors>
  <commentList>
    <comment ref="B1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If the premium amount shown in this cell is followed by ER, it means that the entire premium is paid by the employer.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<sst xmlns="http://schemas.openxmlformats.org/spreadsheetml/2006/main" count="264" uniqueCount="45">
  <si>
    <t>Hourly Rate</t>
  </si>
  <si>
    <t>Classified Employee</t>
  </si>
  <si>
    <t>Percent FTE</t>
  </si>
  <si>
    <t>Annual Earnings</t>
  </si>
  <si>
    <t>Annual Earnings Rounded Up</t>
  </si>
  <si>
    <t>Monthly Earnings for ICI Premium Determination</t>
  </si>
  <si>
    <r>
      <t>Standard</t>
    </r>
    <r>
      <rPr>
        <sz val="10"/>
        <rFont val="Arial"/>
      </rPr>
      <t xml:space="preserve"> ICI Premium</t>
    </r>
  </si>
  <si>
    <r>
      <t>Supplemental</t>
    </r>
    <r>
      <rPr>
        <sz val="10"/>
        <rFont val="Arial"/>
      </rPr>
      <t xml:space="preserve"> ICI Premium</t>
    </r>
  </si>
  <si>
    <r>
      <t xml:space="preserve">
</t>
    </r>
    <r>
      <rPr>
        <sz val="12"/>
        <rFont val="Verdana"/>
        <family val="2"/>
      </rPr>
      <t>Classified</t>
    </r>
    <r>
      <rPr>
        <b/>
        <sz val="12"/>
        <rFont val="Verdana"/>
        <family val="2"/>
      </rPr>
      <t xml:space="preserve"> SUPPLEMENTAL</t>
    </r>
    <r>
      <rPr>
        <sz val="12"/>
        <rFont val="Verdana"/>
        <family val="2"/>
      </rPr>
      <t xml:space="preserve">
ICI Plan Premiums</t>
    </r>
    <r>
      <rPr>
        <b/>
        <sz val="12"/>
        <rFont val="Verdana"/>
        <family val="2"/>
      </rPr>
      <t xml:space="preserve">
</t>
    </r>
  </si>
  <si>
    <t>-</t>
  </si>
  <si>
    <t>Monthly Sal</t>
  </si>
  <si>
    <t>To</t>
  </si>
  <si>
    <t>Monthly Sal End</t>
  </si>
  <si>
    <t>45A</t>
  </si>
  <si>
    <t>45B</t>
  </si>
  <si>
    <t>45C</t>
  </si>
  <si>
    <t>45D</t>
  </si>
  <si>
    <t>45E</t>
  </si>
  <si>
    <t>Standard Premium Category</t>
  </si>
  <si>
    <r>
      <t xml:space="preserve">INSTRUCTIONS:  </t>
    </r>
    <r>
      <rPr>
        <sz val="10"/>
        <rFont val="Arial"/>
      </rPr>
      <t>Fill in the cells that are highlighted in yellow.  The other cells will be calculated for you</t>
    </r>
  </si>
  <si>
    <t>Last Name</t>
  </si>
  <si>
    <t>&amp; Above</t>
  </si>
  <si>
    <t>A</t>
  </si>
  <si>
    <t>B</t>
  </si>
  <si>
    <t>C</t>
  </si>
  <si>
    <t>D</t>
  </si>
  <si>
    <t>E</t>
  </si>
  <si>
    <t>K</t>
  </si>
  <si>
    <t xml:space="preserve"> </t>
  </si>
  <si>
    <r>
      <t xml:space="preserve">State Share </t>
    </r>
    <r>
      <rPr>
        <sz val="10"/>
        <rFont val="Arial"/>
      </rPr>
      <t>ICI Premium</t>
    </r>
  </si>
  <si>
    <r>
      <t xml:space="preserve">
Classified</t>
    </r>
    <r>
      <rPr>
        <b/>
        <sz val="8"/>
        <rFont val="Verdana"/>
        <family val="2"/>
      </rPr>
      <t xml:space="preserve"> STANDARD</t>
    </r>
    <r>
      <rPr>
        <sz val="8"/>
        <rFont val="Verdana"/>
        <family val="2"/>
      </rPr>
      <t xml:space="preserve">
ICI Plan Premiums</t>
    </r>
    <r>
      <rPr>
        <b/>
        <sz val="8"/>
        <rFont val="Verdana"/>
        <family val="2"/>
      </rPr>
      <t xml:space="preserve">
</t>
    </r>
  </si>
  <si>
    <t>ICI Effective Date</t>
  </si>
  <si>
    <t>Employee Start Date (MM/DD/YYYY)</t>
  </si>
  <si>
    <t>Employee ID</t>
  </si>
  <si>
    <t>&gt;1040</t>
  </si>
  <si>
    <t>=&gt;184</t>
  </si>
  <si>
    <t>Temporary* 80</t>
  </si>
  <si>
    <t>Hours of sick</t>
  </si>
  <si>
    <t>Category</t>
  </si>
  <si>
    <t>0</t>
  </si>
  <si>
    <t>=&gt;520</t>
  </si>
  <si>
    <t>=&gt;728</t>
  </si>
  <si>
    <r>
      <t xml:space="preserve">
State Contributions
ICI Plan Premiums</t>
    </r>
    <r>
      <rPr>
        <b/>
        <sz val="8"/>
        <rFont val="Verdana"/>
        <family val="2"/>
      </rPr>
      <t xml:space="preserve">
</t>
    </r>
  </si>
  <si>
    <t>ER</t>
  </si>
  <si>
    <t>CALCULATION OF EARNINGS FOR DETERMINING 
ICI PREMIUM RATE EFFECTIVE 2-1-2022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</si>
</sst>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_);[Red]\(&quot;$&quot;#,##0.000\)"/>
  </numFmts>
  <fonts count="20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right"/>
    </xf>
    <xf numFmtId="8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64" fontId="0" fillId="0" borderId="0" xfId="0" applyNumberFormat="1" applyAlignment="1" applyProtection="1">
      <alignment horizontal="right"/>
    </xf>
    <xf numFmtId="8" fontId="0" fillId="0" borderId="0" xfId="0" applyNumberFormat="1" applyAlignment="1"/>
    <xf numFmtId="10" fontId="0" fillId="0" borderId="0" xfId="0" applyNumberFormat="1" applyAlignment="1">
      <alignment horizontal="right"/>
    </xf>
    <xf numFmtId="7" fontId="0" fillId="0" borderId="0" xfId="1" applyNumberFormat="1" applyFont="1" applyAlignment="1">
      <alignment horizontal="right"/>
    </xf>
    <xf numFmtId="0" fontId="0" fillId="0" borderId="0" xfId="0" applyBorder="1"/>
    <xf numFmtId="0" fontId="7" fillId="0" borderId="0" xfId="0" applyFont="1"/>
    <xf numFmtId="4" fontId="7" fillId="0" borderId="0" xfId="0" applyNumberFormat="1" applyFont="1" applyAlignment="1">
      <alignment horizontal="left"/>
    </xf>
    <xf numFmtId="4" fontId="7" fillId="0" borderId="0" xfId="0" applyNumberFormat="1" applyFont="1"/>
    <xf numFmtId="4" fontId="7" fillId="0" borderId="0" xfId="0" applyNumberFormat="1" applyFont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2" fontId="12" fillId="0" borderId="0" xfId="0" applyNumberFormat="1" applyFont="1" applyFill="1"/>
    <xf numFmtId="8" fontId="11" fillId="0" borderId="0" xfId="0" applyNumberFormat="1" applyFont="1" applyFill="1" applyBorder="1" applyAlignment="1">
      <alignment horizontal="right" wrapText="1"/>
    </xf>
    <xf numFmtId="8" fontId="11" fillId="0" borderId="0" xfId="0" applyNumberFormat="1" applyFont="1" applyFill="1" applyBorder="1" applyAlignment="1">
      <alignment horizontal="right" vertical="top" wrapText="1"/>
    </xf>
    <xf numFmtId="2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vertical="top" wrapText="1"/>
    </xf>
    <xf numFmtId="164" fontId="0" fillId="0" borderId="1" xfId="0" applyNumberFormat="1" applyBorder="1" applyAlignment="1" applyProtection="1">
      <alignment horizontal="right"/>
    </xf>
    <xf numFmtId="10" fontId="0" fillId="2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5" fillId="0" borderId="2" xfId="0" applyFont="1" applyBorder="1" applyAlignment="1">
      <alignment wrapText="1"/>
    </xf>
    <xf numFmtId="0" fontId="0" fillId="0" borderId="3" xfId="0" applyBorder="1" applyAlignment="1">
      <alignment horizontal="right"/>
    </xf>
    <xf numFmtId="0" fontId="0" fillId="0" borderId="0" xfId="0" applyFill="1" applyBorder="1" applyAlignment="1">
      <alignment horizontal="left" wrapText="1"/>
    </xf>
    <xf numFmtId="4" fontId="14" fillId="0" borderId="1" xfId="0" applyNumberFormat="1" applyFont="1" applyFill="1" applyBorder="1" applyAlignment="1">
      <alignment horizontal="left" wrapText="1"/>
    </xf>
    <xf numFmtId="4" fontId="14" fillId="0" borderId="1" xfId="0" applyNumberFormat="1" applyFont="1" applyFill="1" applyBorder="1" applyAlignment="1">
      <alignment horizontal="center" wrapText="1"/>
    </xf>
    <xf numFmtId="4" fontId="14" fillId="0" borderId="1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0" borderId="4" xfId="0" applyFont="1" applyBorder="1" applyAlignment="1"/>
    <xf numFmtId="0" fontId="3" fillId="0" borderId="0" xfId="0" applyFont="1" applyAlignment="1"/>
    <xf numFmtId="0" fontId="5" fillId="0" borderId="0" xfId="0" applyFont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left" wrapText="1"/>
    </xf>
    <xf numFmtId="164" fontId="3" fillId="0" borderId="4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3" fillId="0" borderId="3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0" fillId="0" borderId="5" xfId="0" applyFill="1" applyBorder="1" applyAlignment="1" applyProtection="1">
      <alignment horizontal="right" wrapText="1"/>
    </xf>
    <xf numFmtId="0" fontId="0" fillId="4" borderId="1" xfId="0" applyFill="1" applyBorder="1" applyAlignment="1" applyProtection="1">
      <alignment horizontal="right" wrapText="1"/>
    </xf>
    <xf numFmtId="164" fontId="0" fillId="0" borderId="0" xfId="0" applyNumberFormat="1"/>
    <xf numFmtId="0" fontId="17" fillId="0" borderId="0" xfId="0" applyFont="1"/>
    <xf numFmtId="8" fontId="0" fillId="0" borderId="1" xfId="0" applyNumberFormat="1" applyBorder="1" applyAlignment="1">
      <alignment horizontal="right"/>
    </xf>
    <xf numFmtId="8" fontId="2" fillId="0" borderId="0" xfId="0" applyNumberFormat="1" applyFont="1"/>
    <xf numFmtId="49" fontId="11" fillId="2" borderId="5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/>
    <xf numFmtId="4" fontId="14" fillId="0" borderId="1" xfId="0" applyNumberFormat="1" applyFont="1" applyBorder="1" applyAlignment="1">
      <alignment horizontal="left"/>
    </xf>
    <xf numFmtId="4" fontId="14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/>
    <xf numFmtId="4" fontId="14" fillId="0" borderId="0" xfId="0" applyNumberFormat="1" applyFont="1" applyBorder="1" applyAlignment="1">
      <alignment horizontal="right"/>
    </xf>
    <xf numFmtId="0" fontId="14" fillId="0" borderId="0" xfId="0" applyFont="1" applyBorder="1"/>
    <xf numFmtId="0" fontId="2" fillId="0" borderId="0" xfId="0" applyFont="1"/>
    <xf numFmtId="2" fontId="2" fillId="0" borderId="0" xfId="0" applyNumberFormat="1" applyFont="1" applyFill="1"/>
    <xf numFmtId="14" fontId="0" fillId="2" borderId="1" xfId="0" applyNumberFormat="1" applyFill="1" applyBorder="1" applyAlignment="1" applyProtection="1">
      <alignment horizontal="right"/>
      <protection locked="0"/>
    </xf>
    <xf numFmtId="14" fontId="0" fillId="0" borderId="1" xfId="0" applyNumberFormat="1" applyFill="1" applyBorder="1" applyAlignment="1" applyProtection="1">
      <alignment horizontal="right"/>
      <protection locked="0"/>
    </xf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2" fontId="14" fillId="0" borderId="1" xfId="0" applyNumberFormat="1" applyFont="1" applyBorder="1" applyAlignment="1">
      <alignment horizontal="right" wrapText="1"/>
    </xf>
    <xf numFmtId="2" fontId="0" fillId="5" borderId="4" xfId="0" applyNumberFormat="1" applyFill="1" applyBorder="1"/>
    <xf numFmtId="2" fontId="0" fillId="5" borderId="9" xfId="0" applyNumberFormat="1" applyFill="1" applyBorder="1"/>
    <xf numFmtId="2" fontId="0" fillId="5" borderId="0" xfId="0" applyNumberFormat="1" applyFill="1"/>
    <xf numFmtId="2" fontId="0" fillId="5" borderId="2" xfId="0" applyNumberFormat="1" applyFill="1" applyBorder="1"/>
    <xf numFmtId="0" fontId="2" fillId="0" borderId="0" xfId="0" applyFont="1" applyFill="1"/>
    <xf numFmtId="2" fontId="0" fillId="5" borderId="10" xfId="0" applyNumberFormat="1" applyFill="1" applyBorder="1"/>
    <xf numFmtId="2" fontId="0" fillId="5" borderId="11" xfId="0" applyNumberFormat="1" applyFill="1" applyBorder="1"/>
    <xf numFmtId="0" fontId="19" fillId="6" borderId="1" xfId="0" applyFont="1" applyFill="1" applyBorder="1" applyAlignment="1">
      <alignment horizontal="left" wrapText="1"/>
    </xf>
    <xf numFmtId="0" fontId="18" fillId="6" borderId="1" xfId="0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 wrapText="1"/>
    </xf>
    <xf numFmtId="0" fontId="19" fillId="6" borderId="1" xfId="0" applyFont="1" applyFill="1" applyBorder="1" applyAlignment="1">
      <alignment horizontal="center"/>
    </xf>
    <xf numFmtId="2" fontId="0" fillId="7" borderId="0" xfId="0" applyNumberFormat="1" applyFill="1"/>
    <xf numFmtId="2" fontId="0" fillId="7" borderId="2" xfId="0" applyNumberFormat="1" applyFill="1" applyBorder="1"/>
    <xf numFmtId="2" fontId="2" fillId="7" borderId="1" xfId="0" applyNumberFormat="1" applyFont="1" applyFill="1" applyBorder="1" applyAlignment="1">
      <alignment horizontal="right" wrapText="1"/>
    </xf>
    <xf numFmtId="0" fontId="19" fillId="8" borderId="1" xfId="0" applyFont="1" applyFill="1" applyBorder="1" applyAlignment="1">
      <alignment horizontal="left" wrapText="1"/>
    </xf>
    <xf numFmtId="0" fontId="18" fillId="8" borderId="1" xfId="0" applyFont="1" applyFill="1" applyBorder="1" applyAlignment="1">
      <alignment horizontal="center" wrapText="1"/>
    </xf>
    <xf numFmtId="0" fontId="18" fillId="8" borderId="1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 wrapText="1"/>
    </xf>
    <xf numFmtId="0" fontId="19" fillId="8" borderId="1" xfId="0" applyFont="1" applyFill="1" applyBorder="1" applyAlignment="1">
      <alignment horizontal="center"/>
    </xf>
    <xf numFmtId="2" fontId="0" fillId="7" borderId="4" xfId="0" applyNumberFormat="1" applyFill="1" applyBorder="1"/>
    <xf numFmtId="2" fontId="0" fillId="7" borderId="9" xfId="0" applyNumberFormat="1" applyFill="1" applyBorder="1"/>
    <xf numFmtId="0" fontId="0" fillId="7" borderId="0" xfId="0" applyFill="1"/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wrapText="1"/>
    </xf>
    <xf numFmtId="0" fontId="11" fillId="2" borderId="6" xfId="0" applyFont="1" applyFill="1" applyBorder="1" applyAlignment="1" applyProtection="1">
      <alignment horizontal="left" wrapText="1"/>
      <protection locked="0"/>
    </xf>
    <xf numFmtId="0" fontId="11" fillId="2" borderId="7" xfId="0" applyFont="1" applyFill="1" applyBorder="1" applyAlignment="1" applyProtection="1">
      <alignment horizontal="left" wrapText="1"/>
      <protection locked="0"/>
    </xf>
    <xf numFmtId="0" fontId="11" fillId="2" borderId="8" xfId="0" applyFont="1" applyFill="1" applyBorder="1" applyAlignment="1" applyProtection="1">
      <alignment horizontal="left" wrapText="1"/>
      <protection locked="0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14" fillId="8" borderId="0" xfId="0" applyFont="1" applyFill="1" applyBorder="1" applyAlignment="1">
      <alignment horizontal="center" wrapText="1"/>
    </xf>
    <xf numFmtId="0" fontId="2" fillId="8" borderId="0" xfId="0" applyFont="1" applyFill="1" applyAlignment="1"/>
    <xf numFmtId="0" fontId="2" fillId="8" borderId="0" xfId="0" applyFont="1" applyFill="1" applyBorder="1" applyAlignment="1"/>
    <xf numFmtId="0" fontId="14" fillId="5" borderId="0" xfId="0" applyFont="1" applyFill="1" applyBorder="1" applyAlignment="1">
      <alignment horizontal="center" wrapText="1"/>
    </xf>
    <xf numFmtId="0" fontId="2" fillId="5" borderId="0" xfId="0" applyFont="1" applyFill="1" applyAlignment="1"/>
    <xf numFmtId="0" fontId="2" fillId="5" borderId="0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5893" name="Line 1">
          <a:extLst>
            <a:ext uri="{FF2B5EF4-FFF2-40B4-BE49-F238E27FC236}">
              <a16:creationId xmlns:a16="http://schemas.microsoft.com/office/drawing/2014/main" id="{00000000-0008-0000-0200-000005170000}"/>
            </a:ext>
          </a:extLst>
        </xdr:cNvPr>
        <xdr:cNvSpPr>
          <a:spLocks noChangeShapeType="1"/>
        </xdr:cNvSpPr>
      </xdr:nvSpPr>
      <xdr:spPr bwMode="auto">
        <a:xfrm>
          <a:off x="1743075" y="590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5894" name="Line 2">
          <a:extLst>
            <a:ext uri="{FF2B5EF4-FFF2-40B4-BE49-F238E27FC236}">
              <a16:creationId xmlns:a16="http://schemas.microsoft.com/office/drawing/2014/main" id="{00000000-0008-0000-0200-000006170000}"/>
            </a:ext>
          </a:extLst>
        </xdr:cNvPr>
        <xdr:cNvSpPr>
          <a:spLocks noChangeShapeType="1"/>
        </xdr:cNvSpPr>
      </xdr:nvSpPr>
      <xdr:spPr bwMode="auto">
        <a:xfrm>
          <a:off x="1743075" y="590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5895" name="Line 3">
          <a:extLst>
            <a:ext uri="{FF2B5EF4-FFF2-40B4-BE49-F238E27FC236}">
              <a16:creationId xmlns:a16="http://schemas.microsoft.com/office/drawing/2014/main" id="{00000000-0008-0000-0200-000007170000}"/>
            </a:ext>
          </a:extLst>
        </xdr:cNvPr>
        <xdr:cNvSpPr>
          <a:spLocks noChangeShapeType="1"/>
        </xdr:cNvSpPr>
      </xdr:nvSpPr>
      <xdr:spPr bwMode="auto">
        <a:xfrm>
          <a:off x="1743075" y="590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5896" name="Line 4">
          <a:extLst>
            <a:ext uri="{FF2B5EF4-FFF2-40B4-BE49-F238E27FC236}">
              <a16:creationId xmlns:a16="http://schemas.microsoft.com/office/drawing/2014/main" id="{00000000-0008-0000-0200-000008170000}"/>
            </a:ext>
          </a:extLst>
        </xdr:cNvPr>
        <xdr:cNvSpPr>
          <a:spLocks noChangeShapeType="1"/>
        </xdr:cNvSpPr>
      </xdr:nvSpPr>
      <xdr:spPr bwMode="auto">
        <a:xfrm>
          <a:off x="1743075" y="590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1"/>
  <sheetViews>
    <sheetView tabSelected="1" workbookViewId="0">
      <selection activeCell="D14" sqref="D14"/>
    </sheetView>
  </sheetViews>
  <sheetFormatPr defaultRowHeight="12.75" x14ac:dyDescent="0.2"/>
  <cols>
    <col min="1" max="1" width="50" customWidth="1"/>
    <col min="2" max="2" width="13.42578125" style="1" customWidth="1"/>
    <col min="3" max="3" width="10.5703125" customWidth="1"/>
    <col min="4" max="4" width="10.7109375" bestFit="1" customWidth="1"/>
    <col min="5" max="5" width="30.5703125" customWidth="1"/>
    <col min="6" max="7" width="9" customWidth="1"/>
    <col min="8" max="8" width="6.7109375" customWidth="1"/>
    <col min="9" max="9" width="9" customWidth="1"/>
    <col min="14" max="14" width="10.5703125" customWidth="1"/>
  </cols>
  <sheetData>
    <row r="2" spans="1:14" ht="26.25" customHeight="1" x14ac:dyDescent="0.2">
      <c r="A2" s="102" t="s">
        <v>44</v>
      </c>
      <c r="B2" s="102"/>
    </row>
    <row r="3" spans="1:14" ht="42" customHeight="1" x14ac:dyDescent="0.2">
      <c r="A3" s="103" t="s">
        <v>19</v>
      </c>
      <c r="B3" s="103"/>
    </row>
    <row r="4" spans="1:14" x14ac:dyDescent="0.2">
      <c r="A4" s="32" t="s">
        <v>20</v>
      </c>
      <c r="B4" s="104"/>
      <c r="C4" s="105"/>
      <c r="D4" s="106"/>
    </row>
    <row r="5" spans="1:14" x14ac:dyDescent="0.2">
      <c r="A5" s="43" t="s">
        <v>33</v>
      </c>
      <c r="B5" s="57"/>
      <c r="C5" s="34"/>
      <c r="D5" s="34"/>
    </row>
    <row r="6" spans="1:14" x14ac:dyDescent="0.2">
      <c r="A6" s="50"/>
      <c r="B6" s="51"/>
      <c r="C6" s="34"/>
      <c r="D6" s="34"/>
      <c r="N6" s="54"/>
    </row>
    <row r="7" spans="1:14" x14ac:dyDescent="0.2">
      <c r="A7" s="44"/>
      <c r="B7" s="52"/>
      <c r="C7" s="45"/>
      <c r="D7" s="45"/>
    </row>
    <row r="8" spans="1:14" ht="24" customHeight="1" x14ac:dyDescent="0.2">
      <c r="A8" s="49" t="s">
        <v>1</v>
      </c>
      <c r="B8" s="33"/>
    </row>
    <row r="9" spans="1:14" x14ac:dyDescent="0.2">
      <c r="A9" s="29" t="s">
        <v>32</v>
      </c>
      <c r="B9" s="72"/>
    </row>
    <row r="10" spans="1:14" x14ac:dyDescent="0.2">
      <c r="A10" s="29" t="s">
        <v>31</v>
      </c>
      <c r="B10" s="73" t="str">
        <f>IF(B9="","",IF(DAY(B9)=1,B9,EOMONTH(B9,0)+1))</f>
        <v/>
      </c>
    </row>
    <row r="11" spans="1:14" x14ac:dyDescent="0.2">
      <c r="A11" s="29" t="s">
        <v>0</v>
      </c>
      <c r="B11" s="48"/>
    </row>
    <row r="12" spans="1:14" x14ac:dyDescent="0.2">
      <c r="A12" s="29" t="s">
        <v>2</v>
      </c>
      <c r="B12" s="27"/>
      <c r="G12" t="s">
        <v>38</v>
      </c>
      <c r="H12" t="s">
        <v>37</v>
      </c>
    </row>
    <row r="13" spans="1:14" x14ac:dyDescent="0.2">
      <c r="A13" s="29" t="s">
        <v>18</v>
      </c>
      <c r="B13" s="31"/>
      <c r="C13" s="46"/>
      <c r="D13" s="47"/>
      <c r="E13" s="47"/>
      <c r="F13" s="47"/>
      <c r="G13" s="75">
        <v>1</v>
      </c>
      <c r="H13" s="76" t="s">
        <v>39</v>
      </c>
      <c r="J13" s="47"/>
      <c r="K13" t="s">
        <v>22</v>
      </c>
    </row>
    <row r="14" spans="1:14" x14ac:dyDescent="0.2">
      <c r="A14" s="29" t="s">
        <v>3</v>
      </c>
      <c r="B14" s="28">
        <f>SUM($B$11*$B$12*2080)</f>
        <v>0</v>
      </c>
      <c r="G14" s="75">
        <v>2</v>
      </c>
      <c r="H14" s="76" t="s">
        <v>35</v>
      </c>
      <c r="K14" t="s">
        <v>23</v>
      </c>
      <c r="M14" s="74"/>
    </row>
    <row r="15" spans="1:14" x14ac:dyDescent="0.2">
      <c r="A15" s="29" t="s">
        <v>4</v>
      </c>
      <c r="B15" s="26">
        <f>ROUNDUP($B$14,-3)</f>
        <v>0</v>
      </c>
      <c r="D15" s="6"/>
      <c r="G15" s="75">
        <v>3</v>
      </c>
      <c r="H15" s="77" t="s">
        <v>36</v>
      </c>
      <c r="K15" t="s">
        <v>24</v>
      </c>
    </row>
    <row r="16" spans="1:14" x14ac:dyDescent="0.2">
      <c r="A16" s="29" t="s">
        <v>5</v>
      </c>
      <c r="B16" s="28">
        <f>IF(ROUND($B$15/12,2) = 5333.33,5333.34,$B$15/12)</f>
        <v>0</v>
      </c>
      <c r="C16" s="53"/>
      <c r="D16" s="3"/>
      <c r="G16" s="75">
        <v>4</v>
      </c>
      <c r="H16" s="76" t="s">
        <v>40</v>
      </c>
      <c r="K16" t="s">
        <v>25</v>
      </c>
      <c r="M16" s="74"/>
    </row>
    <row r="17" spans="1:14" x14ac:dyDescent="0.2">
      <c r="A17" s="30" t="s">
        <v>6</v>
      </c>
      <c r="B17" s="26" t="e">
        <f>INDEX(ClassStd!A2:I53,MATCH(VLOOKUP($B$16,ClassStd!A4:A53,1,TRUE),ClassStd!A2:A53,0),MATCH($B$13,ClassStd!A2:I2,0))</f>
        <v>#N/A</v>
      </c>
      <c r="G17" s="75">
        <v>5</v>
      </c>
      <c r="H17" s="76" t="s">
        <v>41</v>
      </c>
      <c r="K17" t="s">
        <v>26</v>
      </c>
      <c r="M17" s="74"/>
    </row>
    <row r="18" spans="1:14" x14ac:dyDescent="0.2">
      <c r="A18" s="30" t="s">
        <v>7</v>
      </c>
      <c r="B18" s="26" t="str">
        <f>IF($B$16&lt;5333.34, "Not Elig", INDEX(ClassSupp!A2:I50,MATCH(VLOOKUP($B$16,ClassSupp!A4:C50,1,TRUE),ClassSupp!A2:A50,0),MATCH($B$13,ClassSupp!A2:I2,0)))</f>
        <v>Not Elig</v>
      </c>
      <c r="C18" s="41"/>
      <c r="D18" s="42"/>
      <c r="E18" s="42"/>
      <c r="F18" s="42"/>
      <c r="G18" s="75">
        <v>6</v>
      </c>
      <c r="H18" s="77" t="s">
        <v>34</v>
      </c>
      <c r="J18" s="42"/>
      <c r="K18" t="s">
        <v>27</v>
      </c>
    </row>
    <row r="19" spans="1:14" x14ac:dyDescent="0.2">
      <c r="A19" s="30" t="s">
        <v>29</v>
      </c>
      <c r="B19" s="55" t="e">
        <f>INDEX(StateShare!A2:I53,MATCH(VLOOKUP($B$16,StateShare!A4:A53,1,TRUE),StateShare!A2:A53,0),MATCH($B$13,StateShare!A2:I2,0))</f>
        <v>#N/A</v>
      </c>
      <c r="N19" t="s">
        <v>28</v>
      </c>
    </row>
    <row r="20" spans="1:14" x14ac:dyDescent="0.2">
      <c r="A20" s="4"/>
      <c r="B20" s="8"/>
    </row>
    <row r="21" spans="1:14" x14ac:dyDescent="0.2">
      <c r="A21" s="4"/>
      <c r="B21" s="3"/>
    </row>
    <row r="22" spans="1:14" x14ac:dyDescent="0.2">
      <c r="A22" s="4"/>
      <c r="B22" s="6"/>
    </row>
    <row r="23" spans="1:14" x14ac:dyDescent="0.2">
      <c r="A23" s="4"/>
      <c r="B23" s="3"/>
    </row>
    <row r="24" spans="1:14" x14ac:dyDescent="0.2">
      <c r="A24" s="4"/>
    </row>
    <row r="25" spans="1:14" x14ac:dyDescent="0.2">
      <c r="A25" s="4"/>
    </row>
    <row r="26" spans="1:14" x14ac:dyDescent="0.2">
      <c r="A26" s="5"/>
    </row>
    <row r="27" spans="1:14" x14ac:dyDescent="0.2">
      <c r="A27" s="4"/>
      <c r="B27" s="2"/>
    </row>
    <row r="28" spans="1:14" x14ac:dyDescent="0.2">
      <c r="A28" s="4"/>
      <c r="B28" s="8"/>
    </row>
    <row r="29" spans="1:14" x14ac:dyDescent="0.2">
      <c r="A29" s="4"/>
      <c r="B29" s="3"/>
    </row>
    <row r="30" spans="1:14" x14ac:dyDescent="0.2">
      <c r="A30" s="4"/>
      <c r="B30" s="9"/>
    </row>
    <row r="31" spans="1:14" x14ac:dyDescent="0.2">
      <c r="A31" s="4"/>
      <c r="B31" s="7"/>
    </row>
  </sheetData>
  <sheetProtection selectLockedCells="1"/>
  <mergeCells count="3">
    <mergeCell ref="A2:B2"/>
    <mergeCell ref="A3:B3"/>
    <mergeCell ref="B4:D4"/>
  </mergeCells>
  <phoneticPr fontId="2" type="noConversion"/>
  <dataValidations count="1">
    <dataValidation type="list" allowBlank="1" showInputMessage="1" showErrorMessage="1" sqref="B13" xr:uid="{00000000-0002-0000-0000-000000000000}">
      <formula1>$K$12:$K$18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3"/>
  <sheetViews>
    <sheetView workbookViewId="0">
      <selection activeCell="L27" sqref="L27"/>
    </sheetView>
  </sheetViews>
  <sheetFormatPr defaultRowHeight="15" x14ac:dyDescent="0.2"/>
  <cols>
    <col min="1" max="1" width="13.28515625" style="17" customWidth="1"/>
    <col min="2" max="2" width="2.5703125" style="18" customWidth="1"/>
    <col min="3" max="3" width="17" style="19" customWidth="1"/>
    <col min="4" max="4" width="11.42578125" style="11" customWidth="1"/>
  </cols>
  <sheetData>
    <row r="1" spans="1:9" ht="52.5" customHeight="1" x14ac:dyDescent="0.2">
      <c r="A1" s="107" t="s">
        <v>8</v>
      </c>
      <c r="B1" s="108"/>
      <c r="C1" s="108"/>
      <c r="D1" s="108"/>
      <c r="E1" s="108"/>
      <c r="F1" s="108"/>
      <c r="G1" s="108"/>
      <c r="H1" s="108"/>
      <c r="I1" s="109"/>
    </row>
    <row r="2" spans="1:9" ht="12.75" x14ac:dyDescent="0.2">
      <c r="A2" s="39" t="s">
        <v>10</v>
      </c>
      <c r="B2" s="39" t="s">
        <v>11</v>
      </c>
      <c r="C2" s="39" t="s">
        <v>12</v>
      </c>
      <c r="D2" s="39" t="s">
        <v>22</v>
      </c>
      <c r="E2" s="39" t="s">
        <v>23</v>
      </c>
      <c r="F2" s="39" t="s">
        <v>24</v>
      </c>
      <c r="G2" s="39" t="s">
        <v>25</v>
      </c>
      <c r="H2" s="39" t="s">
        <v>26</v>
      </c>
      <c r="I2" s="39" t="s">
        <v>27</v>
      </c>
    </row>
    <row r="3" spans="1:9" ht="12.75" x14ac:dyDescent="0.2">
      <c r="A3" s="39"/>
      <c r="B3" s="39"/>
      <c r="C3" s="39"/>
      <c r="D3" s="39" t="s">
        <v>13</v>
      </c>
      <c r="E3" s="40" t="s">
        <v>13</v>
      </c>
      <c r="F3" s="40" t="s">
        <v>14</v>
      </c>
      <c r="G3" s="40" t="s">
        <v>15</v>
      </c>
      <c r="H3" s="40" t="s">
        <v>16</v>
      </c>
      <c r="I3" s="40" t="s">
        <v>17</v>
      </c>
    </row>
    <row r="4" spans="1:9" ht="12.75" x14ac:dyDescent="0.2">
      <c r="A4" s="35">
        <v>5333.34</v>
      </c>
      <c r="B4" s="36" t="s">
        <v>9</v>
      </c>
      <c r="C4" s="37">
        <v>5400.99</v>
      </c>
      <c r="D4" s="38">
        <v>1.45</v>
      </c>
      <c r="E4" s="78">
        <v>1.24</v>
      </c>
      <c r="F4" s="38">
        <v>1.1399999999999999</v>
      </c>
      <c r="G4" s="78">
        <v>0.93500000000000005</v>
      </c>
      <c r="H4" s="38">
        <v>0.83</v>
      </c>
      <c r="I4" s="78">
        <v>0.93500000000000005</v>
      </c>
    </row>
    <row r="5" spans="1:9" ht="12.75" x14ac:dyDescent="0.2">
      <c r="A5" s="35">
        <v>5401</v>
      </c>
      <c r="B5" s="36" t="s">
        <v>9</v>
      </c>
      <c r="C5" s="37">
        <v>5500.99</v>
      </c>
      <c r="D5" s="38">
        <v>3.11</v>
      </c>
      <c r="E5" s="78">
        <v>2.2799999999999998</v>
      </c>
      <c r="F5" s="38">
        <v>1.865</v>
      </c>
      <c r="G5" s="78">
        <v>1.45</v>
      </c>
      <c r="H5" s="38">
        <v>1.24</v>
      </c>
      <c r="I5" s="78">
        <v>1.45</v>
      </c>
    </row>
    <row r="6" spans="1:9" ht="12.75" x14ac:dyDescent="0.2">
      <c r="A6" s="35">
        <v>5501</v>
      </c>
      <c r="B6" s="36" t="s">
        <v>9</v>
      </c>
      <c r="C6" s="37">
        <v>5600.99</v>
      </c>
      <c r="D6" s="38">
        <v>4.67</v>
      </c>
      <c r="E6" s="78">
        <v>3.73</v>
      </c>
      <c r="F6" s="38">
        <v>2.6949999999999998</v>
      </c>
      <c r="G6" s="78">
        <v>1.865</v>
      </c>
      <c r="H6" s="38">
        <v>1.655</v>
      </c>
      <c r="I6" s="78">
        <v>1.865</v>
      </c>
    </row>
    <row r="7" spans="1:9" ht="12.75" x14ac:dyDescent="0.2">
      <c r="A7" s="35">
        <v>5601</v>
      </c>
      <c r="B7" s="36" t="s">
        <v>9</v>
      </c>
      <c r="C7" s="37">
        <v>5700.99</v>
      </c>
      <c r="D7" s="38">
        <v>6.22</v>
      </c>
      <c r="E7" s="78">
        <v>4.9749999999999996</v>
      </c>
      <c r="F7" s="38">
        <v>3.73</v>
      </c>
      <c r="G7" s="78">
        <v>2.6949999999999998</v>
      </c>
      <c r="H7" s="38">
        <v>2.2799999999999998</v>
      </c>
      <c r="I7" s="78">
        <v>2.2799999999999998</v>
      </c>
    </row>
    <row r="8" spans="1:9" ht="12.75" x14ac:dyDescent="0.2">
      <c r="A8" s="35">
        <v>5701</v>
      </c>
      <c r="B8" s="36" t="s">
        <v>9</v>
      </c>
      <c r="C8" s="37">
        <v>5800.99</v>
      </c>
      <c r="D8" s="38">
        <v>8.2899999999999991</v>
      </c>
      <c r="E8" s="78">
        <v>6.12</v>
      </c>
      <c r="F8" s="38">
        <v>4.5599999999999996</v>
      </c>
      <c r="G8" s="78">
        <v>3.32</v>
      </c>
      <c r="H8" s="38">
        <v>2.6949999999999998</v>
      </c>
      <c r="I8" s="78">
        <v>3.0049999999999999</v>
      </c>
    </row>
    <row r="9" spans="1:9" ht="12.75" x14ac:dyDescent="0.2">
      <c r="A9" s="35">
        <v>5801</v>
      </c>
      <c r="B9" s="36" t="s">
        <v>9</v>
      </c>
      <c r="C9" s="37">
        <v>5900.99</v>
      </c>
      <c r="D9" s="38">
        <v>9.64</v>
      </c>
      <c r="E9" s="78">
        <v>7.36</v>
      </c>
      <c r="F9" s="38">
        <v>5.3949999999999996</v>
      </c>
      <c r="G9" s="78">
        <v>4.1449999999999996</v>
      </c>
      <c r="H9" s="38">
        <v>3.32</v>
      </c>
      <c r="I9" s="78">
        <v>3.53</v>
      </c>
    </row>
    <row r="10" spans="1:9" ht="12.75" x14ac:dyDescent="0.2">
      <c r="A10" s="35">
        <v>5901</v>
      </c>
      <c r="B10" s="36" t="s">
        <v>9</v>
      </c>
      <c r="C10" s="37">
        <v>6000.99</v>
      </c>
      <c r="D10" s="38">
        <v>11.195</v>
      </c>
      <c r="E10" s="78">
        <v>8.6050000000000004</v>
      </c>
      <c r="F10" s="38">
        <v>6.22</v>
      </c>
      <c r="G10" s="78">
        <v>4.67</v>
      </c>
      <c r="H10" s="38">
        <v>3.73</v>
      </c>
      <c r="I10" s="78">
        <v>4.1449999999999996</v>
      </c>
    </row>
    <row r="11" spans="1:9" ht="12.75" x14ac:dyDescent="0.2">
      <c r="A11" s="35">
        <v>6001</v>
      </c>
      <c r="B11" s="36" t="s">
        <v>9</v>
      </c>
      <c r="C11" s="37">
        <v>6100.99</v>
      </c>
      <c r="D11" s="38">
        <v>13.06</v>
      </c>
      <c r="E11" s="78">
        <v>10.265000000000001</v>
      </c>
      <c r="F11" s="38">
        <v>7.26</v>
      </c>
      <c r="G11" s="78">
        <v>5.3949999999999996</v>
      </c>
      <c r="H11" s="38">
        <v>4.3550000000000004</v>
      </c>
      <c r="I11" s="78">
        <v>4.5599999999999996</v>
      </c>
    </row>
    <row r="12" spans="1:9" ht="12.75" x14ac:dyDescent="0.2">
      <c r="A12" s="35">
        <v>6101</v>
      </c>
      <c r="B12" s="36" t="s">
        <v>9</v>
      </c>
      <c r="C12" s="37">
        <v>6200.99</v>
      </c>
      <c r="D12" s="38">
        <v>14.615</v>
      </c>
      <c r="E12" s="78">
        <v>11.095000000000001</v>
      </c>
      <c r="F12" s="38">
        <v>8.2899999999999991</v>
      </c>
      <c r="G12" s="78">
        <v>6.01</v>
      </c>
      <c r="H12" s="38">
        <v>4.9749999999999996</v>
      </c>
      <c r="I12" s="78">
        <v>5.1849999999999996</v>
      </c>
    </row>
    <row r="13" spans="1:9" ht="12.75" x14ac:dyDescent="0.2">
      <c r="A13" s="35">
        <v>6201</v>
      </c>
      <c r="B13" s="36" t="s">
        <v>9</v>
      </c>
      <c r="C13" s="37">
        <v>6300.99</v>
      </c>
      <c r="D13" s="38">
        <v>16.38</v>
      </c>
      <c r="E13" s="78">
        <v>12.445</v>
      </c>
      <c r="F13" s="38">
        <v>8.9149999999999991</v>
      </c>
      <c r="G13" s="78">
        <v>6.4249999999999998</v>
      </c>
      <c r="H13" s="38">
        <v>5.4950000000000001</v>
      </c>
      <c r="I13" s="78">
        <v>5.4950000000000001</v>
      </c>
    </row>
    <row r="14" spans="1:9" ht="12.75" x14ac:dyDescent="0.2">
      <c r="A14" s="35">
        <v>6301</v>
      </c>
      <c r="B14" s="36" t="s">
        <v>9</v>
      </c>
      <c r="C14" s="37">
        <v>6400.99</v>
      </c>
      <c r="D14" s="38">
        <v>18.245000000000001</v>
      </c>
      <c r="E14" s="78">
        <v>13.685</v>
      </c>
      <c r="F14" s="38">
        <v>10.265000000000001</v>
      </c>
      <c r="G14" s="78">
        <v>7.26</v>
      </c>
      <c r="H14" s="38">
        <v>6.01</v>
      </c>
      <c r="I14" s="78">
        <v>6.12</v>
      </c>
    </row>
    <row r="15" spans="1:9" ht="12.75" x14ac:dyDescent="0.2">
      <c r="A15" s="35">
        <v>6401</v>
      </c>
      <c r="B15" s="36" t="s">
        <v>9</v>
      </c>
      <c r="C15" s="37">
        <v>6500.99</v>
      </c>
      <c r="D15" s="38">
        <v>19.7</v>
      </c>
      <c r="E15" s="78">
        <v>14.93</v>
      </c>
      <c r="F15" s="38">
        <v>10.78</v>
      </c>
      <c r="G15" s="78">
        <v>8.09</v>
      </c>
      <c r="H15" s="38">
        <v>6.4249999999999998</v>
      </c>
      <c r="I15" s="78">
        <v>6.6349999999999998</v>
      </c>
    </row>
    <row r="16" spans="1:9" ht="12.75" x14ac:dyDescent="0.2">
      <c r="A16" s="35">
        <v>6501</v>
      </c>
      <c r="B16" s="36" t="s">
        <v>9</v>
      </c>
      <c r="C16" s="37">
        <v>6600.99</v>
      </c>
      <c r="D16" s="38">
        <v>21.36</v>
      </c>
      <c r="E16" s="78">
        <v>16.38</v>
      </c>
      <c r="F16" s="38">
        <v>11.72</v>
      </c>
      <c r="G16" s="78">
        <v>8.5</v>
      </c>
      <c r="H16" s="38">
        <v>7.05</v>
      </c>
      <c r="I16" s="78">
        <v>7.36</v>
      </c>
    </row>
    <row r="17" spans="1:9" ht="12.75" x14ac:dyDescent="0.2">
      <c r="A17" s="35">
        <v>6601</v>
      </c>
      <c r="B17" s="36" t="s">
        <v>9</v>
      </c>
      <c r="C17" s="37">
        <v>6700.99</v>
      </c>
      <c r="D17" s="38">
        <v>23.33</v>
      </c>
      <c r="E17" s="78">
        <v>17.63</v>
      </c>
      <c r="F17" s="38">
        <v>12.445</v>
      </c>
      <c r="G17" s="78">
        <v>9.02</v>
      </c>
      <c r="H17" s="38">
        <v>7.4649999999999999</v>
      </c>
      <c r="I17" s="78">
        <v>7.88</v>
      </c>
    </row>
    <row r="18" spans="1:9" ht="12.75" x14ac:dyDescent="0.2">
      <c r="A18" s="35">
        <v>6701</v>
      </c>
      <c r="B18" s="36" t="s">
        <v>9</v>
      </c>
      <c r="C18" s="37">
        <v>6800.99</v>
      </c>
      <c r="D18" s="38">
        <v>24.57</v>
      </c>
      <c r="E18" s="78">
        <v>18.559999999999999</v>
      </c>
      <c r="F18" s="38">
        <v>13.375</v>
      </c>
      <c r="G18" s="78">
        <v>9.64</v>
      </c>
      <c r="H18" s="38">
        <v>8.2899999999999991</v>
      </c>
      <c r="I18" s="78">
        <v>8.4</v>
      </c>
    </row>
    <row r="19" spans="1:9" ht="12.75" x14ac:dyDescent="0.2">
      <c r="A19" s="35">
        <v>6801</v>
      </c>
      <c r="B19" s="36" t="s">
        <v>9</v>
      </c>
      <c r="C19" s="37">
        <v>6900.99</v>
      </c>
      <c r="D19" s="38">
        <v>26.335000000000001</v>
      </c>
      <c r="E19" s="78">
        <v>20.11</v>
      </c>
      <c r="F19" s="38">
        <v>14.31</v>
      </c>
      <c r="G19" s="78">
        <v>10.58</v>
      </c>
      <c r="H19" s="38">
        <v>8.6050000000000004</v>
      </c>
      <c r="I19" s="78">
        <v>8.9149999999999991</v>
      </c>
    </row>
    <row r="20" spans="1:9" ht="12.75" x14ac:dyDescent="0.2">
      <c r="A20" s="35">
        <v>6901</v>
      </c>
      <c r="B20" s="36" t="s">
        <v>9</v>
      </c>
      <c r="C20" s="37">
        <v>7000.99</v>
      </c>
      <c r="D20" s="38">
        <v>27.995000000000001</v>
      </c>
      <c r="E20" s="78">
        <v>21.36</v>
      </c>
      <c r="F20" s="38">
        <v>15.14</v>
      </c>
      <c r="G20" s="78">
        <v>11.095000000000001</v>
      </c>
      <c r="H20" s="38">
        <v>9.02</v>
      </c>
      <c r="I20" s="78">
        <v>9.23</v>
      </c>
    </row>
    <row r="21" spans="1:9" ht="12.75" x14ac:dyDescent="0.2">
      <c r="A21" s="35">
        <v>7001</v>
      </c>
      <c r="B21" s="36" t="s">
        <v>9</v>
      </c>
      <c r="C21" s="37">
        <v>7100.99</v>
      </c>
      <c r="D21" s="38">
        <v>29.754999999999999</v>
      </c>
      <c r="E21" s="78">
        <v>22.39</v>
      </c>
      <c r="F21" s="38">
        <v>16.175000000000001</v>
      </c>
      <c r="G21" s="78">
        <v>11.72</v>
      </c>
      <c r="H21" s="38">
        <v>9.64</v>
      </c>
      <c r="I21" s="78">
        <v>10.265000000000001</v>
      </c>
    </row>
    <row r="22" spans="1:9" ht="12.75" x14ac:dyDescent="0.2">
      <c r="A22" s="35">
        <v>7101</v>
      </c>
      <c r="B22" s="36" t="s">
        <v>9</v>
      </c>
      <c r="C22" s="37">
        <v>7200.99</v>
      </c>
      <c r="D22" s="38">
        <v>31.105</v>
      </c>
      <c r="E22" s="78">
        <v>23.64</v>
      </c>
      <c r="F22" s="38">
        <v>17.004999999999999</v>
      </c>
      <c r="G22" s="78">
        <v>12.445</v>
      </c>
      <c r="H22" s="38">
        <v>10.37</v>
      </c>
      <c r="I22" s="78">
        <v>10.58</v>
      </c>
    </row>
    <row r="23" spans="1:9" ht="12.75" x14ac:dyDescent="0.2">
      <c r="A23" s="35">
        <v>7201</v>
      </c>
      <c r="B23" s="36" t="s">
        <v>9</v>
      </c>
      <c r="C23" s="37">
        <v>7300.99</v>
      </c>
      <c r="D23" s="38">
        <v>33.18</v>
      </c>
      <c r="E23" s="78">
        <v>25.295000000000002</v>
      </c>
      <c r="F23" s="38">
        <v>17.934999999999999</v>
      </c>
      <c r="G23" s="78">
        <v>13.06</v>
      </c>
      <c r="H23" s="38">
        <v>10.78</v>
      </c>
      <c r="I23" s="78">
        <v>10.99</v>
      </c>
    </row>
    <row r="24" spans="1:9" ht="12.75" x14ac:dyDescent="0.2">
      <c r="A24" s="35">
        <v>7301</v>
      </c>
      <c r="B24" s="36" t="s">
        <v>9</v>
      </c>
      <c r="C24" s="37">
        <v>7400.99</v>
      </c>
      <c r="D24" s="38">
        <v>34.734999999999999</v>
      </c>
      <c r="E24" s="78">
        <v>26.335000000000001</v>
      </c>
      <c r="F24" s="38">
        <v>18.559999999999999</v>
      </c>
      <c r="G24" s="78">
        <v>13.685</v>
      </c>
      <c r="H24" s="38">
        <v>11.195</v>
      </c>
      <c r="I24" s="78">
        <v>11.404999999999999</v>
      </c>
    </row>
    <row r="25" spans="1:9" ht="12.75" x14ac:dyDescent="0.2">
      <c r="A25" s="35">
        <v>7401</v>
      </c>
      <c r="B25" s="36" t="s">
        <v>9</v>
      </c>
      <c r="C25" s="37">
        <v>7500.99</v>
      </c>
      <c r="D25" s="38">
        <v>36.5</v>
      </c>
      <c r="E25" s="78">
        <v>27.574999999999999</v>
      </c>
      <c r="F25" s="38">
        <v>19.7</v>
      </c>
      <c r="G25" s="78">
        <v>14.31</v>
      </c>
      <c r="H25" s="38">
        <v>12.025</v>
      </c>
      <c r="I25" s="78">
        <v>12.13</v>
      </c>
    </row>
    <row r="26" spans="1:9" ht="12.75" x14ac:dyDescent="0.2">
      <c r="A26" s="35">
        <v>7501</v>
      </c>
      <c r="B26" s="36" t="s">
        <v>9</v>
      </c>
      <c r="C26" s="37">
        <v>7600.99</v>
      </c>
      <c r="D26" s="38">
        <v>37.945</v>
      </c>
      <c r="E26" s="78">
        <v>28.51</v>
      </c>
      <c r="F26" s="38">
        <v>20.524999999999999</v>
      </c>
      <c r="G26" s="78">
        <v>14.93</v>
      </c>
      <c r="H26" s="38">
        <v>12.234999999999999</v>
      </c>
      <c r="I26" s="78">
        <v>12.75</v>
      </c>
    </row>
    <row r="27" spans="1:9" ht="12.75" x14ac:dyDescent="0.2">
      <c r="A27" s="35">
        <v>7601</v>
      </c>
      <c r="B27" s="36" t="s">
        <v>9</v>
      </c>
      <c r="C27" s="37">
        <v>7700.99</v>
      </c>
      <c r="D27" s="38">
        <v>39.604999999999997</v>
      </c>
      <c r="E27" s="78">
        <v>30.17</v>
      </c>
      <c r="F27" s="38">
        <v>21.46</v>
      </c>
      <c r="G27" s="78">
        <v>15.55</v>
      </c>
      <c r="H27" s="38">
        <v>12.96</v>
      </c>
      <c r="I27" s="78">
        <v>13.06</v>
      </c>
    </row>
    <row r="28" spans="1:9" ht="12.75" x14ac:dyDescent="0.2">
      <c r="A28" s="35">
        <v>7701</v>
      </c>
      <c r="B28" s="36" t="s">
        <v>9</v>
      </c>
      <c r="C28" s="37">
        <v>7800.99</v>
      </c>
      <c r="D28" s="38">
        <v>41.37</v>
      </c>
      <c r="E28" s="78">
        <v>31.105</v>
      </c>
      <c r="F28" s="38">
        <v>22.29</v>
      </c>
      <c r="G28" s="78">
        <v>16.38</v>
      </c>
      <c r="H28" s="38">
        <v>13.375</v>
      </c>
      <c r="I28" s="78">
        <v>13.685</v>
      </c>
    </row>
    <row r="29" spans="1:9" ht="12.75" x14ac:dyDescent="0.2">
      <c r="A29" s="35">
        <v>7801</v>
      </c>
      <c r="B29" s="36" t="s">
        <v>9</v>
      </c>
      <c r="C29" s="37">
        <v>7900.99</v>
      </c>
      <c r="D29" s="38">
        <v>43.13</v>
      </c>
      <c r="E29" s="78">
        <v>32.344999999999999</v>
      </c>
      <c r="F29" s="38">
        <v>23.43</v>
      </c>
      <c r="G29" s="78">
        <v>17.004999999999999</v>
      </c>
      <c r="H29" s="38">
        <v>14.1</v>
      </c>
      <c r="I29" s="78">
        <v>14.31</v>
      </c>
    </row>
    <row r="30" spans="1:9" ht="12.75" x14ac:dyDescent="0.2">
      <c r="A30" s="35">
        <v>7901</v>
      </c>
      <c r="B30" s="36" t="s">
        <v>9</v>
      </c>
      <c r="C30" s="37">
        <v>8000.99</v>
      </c>
      <c r="D30" s="38">
        <v>44.58</v>
      </c>
      <c r="E30" s="78">
        <v>34.01</v>
      </c>
      <c r="F30" s="38">
        <v>24.055</v>
      </c>
      <c r="G30" s="78">
        <v>17.63</v>
      </c>
      <c r="H30" s="38">
        <v>14.515000000000001</v>
      </c>
      <c r="I30" s="78">
        <v>14.615</v>
      </c>
    </row>
    <row r="31" spans="1:9" ht="12.75" x14ac:dyDescent="0.2">
      <c r="A31" s="35">
        <v>8001</v>
      </c>
      <c r="B31" s="36" t="s">
        <v>9</v>
      </c>
      <c r="C31" s="37">
        <v>8100.99</v>
      </c>
      <c r="D31" s="38">
        <v>46.344999999999999</v>
      </c>
      <c r="E31" s="78">
        <v>35.15</v>
      </c>
      <c r="F31" s="38">
        <v>25.295000000000002</v>
      </c>
      <c r="G31" s="78">
        <v>18.355</v>
      </c>
      <c r="H31" s="38">
        <v>15.14</v>
      </c>
      <c r="I31" s="78">
        <v>15.24</v>
      </c>
    </row>
    <row r="32" spans="1:9" ht="12.75" x14ac:dyDescent="0.2">
      <c r="A32" s="35">
        <v>8101</v>
      </c>
      <c r="B32" s="36" t="s">
        <v>9</v>
      </c>
      <c r="C32" s="37">
        <v>8200.99</v>
      </c>
      <c r="D32" s="38">
        <v>48.21</v>
      </c>
      <c r="E32" s="78">
        <v>36.5</v>
      </c>
      <c r="F32" s="38">
        <v>25.92</v>
      </c>
      <c r="G32" s="78">
        <v>18.97</v>
      </c>
      <c r="H32" s="38">
        <v>15.45</v>
      </c>
      <c r="I32" s="78">
        <v>16.07</v>
      </c>
    </row>
    <row r="33" spans="1:9" ht="12.75" x14ac:dyDescent="0.2">
      <c r="A33" s="35">
        <v>8201</v>
      </c>
      <c r="B33" s="36" t="s">
        <v>9</v>
      </c>
      <c r="C33" s="37">
        <v>8300.99</v>
      </c>
      <c r="D33" s="38">
        <v>49.56</v>
      </c>
      <c r="E33" s="78">
        <v>37.64</v>
      </c>
      <c r="F33" s="38">
        <v>27.06</v>
      </c>
      <c r="G33" s="78">
        <v>19.594999999999999</v>
      </c>
      <c r="H33" s="38">
        <v>16.175000000000001</v>
      </c>
      <c r="I33" s="78">
        <v>16.38</v>
      </c>
    </row>
    <row r="34" spans="1:9" ht="12.75" x14ac:dyDescent="0.2">
      <c r="A34" s="35">
        <v>8301</v>
      </c>
      <c r="B34" s="36" t="s">
        <v>9</v>
      </c>
      <c r="C34" s="37">
        <v>8400.99</v>
      </c>
      <c r="D34" s="38">
        <v>51.215000000000003</v>
      </c>
      <c r="E34" s="78">
        <v>38.979999999999997</v>
      </c>
      <c r="F34" s="38">
        <v>27.684999999999999</v>
      </c>
      <c r="G34" s="78">
        <v>20.32</v>
      </c>
      <c r="H34" s="38">
        <v>16.690000000000001</v>
      </c>
      <c r="I34" s="78">
        <v>17.004999999999999</v>
      </c>
    </row>
    <row r="35" spans="1:9" ht="12.75" x14ac:dyDescent="0.2">
      <c r="A35" s="35">
        <v>8401</v>
      </c>
      <c r="B35" s="36" t="s">
        <v>9</v>
      </c>
      <c r="C35" s="37">
        <v>8500.99</v>
      </c>
      <c r="D35" s="38">
        <v>53.19</v>
      </c>
      <c r="E35" s="78">
        <v>40.020000000000003</v>
      </c>
      <c r="F35" s="38">
        <v>28.41</v>
      </c>
      <c r="G35" s="78">
        <v>20.945</v>
      </c>
      <c r="H35" s="38">
        <v>17.21</v>
      </c>
      <c r="I35" s="78">
        <v>17.63</v>
      </c>
    </row>
    <row r="36" spans="1:9" ht="12.75" x14ac:dyDescent="0.2">
      <c r="A36" s="35">
        <v>8501</v>
      </c>
      <c r="B36" s="36" t="s">
        <v>9</v>
      </c>
      <c r="C36" s="37">
        <v>8600.99</v>
      </c>
      <c r="D36" s="38">
        <v>54.534999999999997</v>
      </c>
      <c r="E36" s="78">
        <v>41.37</v>
      </c>
      <c r="F36" s="38">
        <v>29.65</v>
      </c>
      <c r="G36" s="78">
        <v>21.46</v>
      </c>
      <c r="H36" s="38">
        <v>17.73</v>
      </c>
      <c r="I36" s="78">
        <v>17.934999999999999</v>
      </c>
    </row>
    <row r="37" spans="1:9" ht="12.75" x14ac:dyDescent="0.2">
      <c r="A37" s="35">
        <v>8601</v>
      </c>
      <c r="B37" s="36" t="s">
        <v>9</v>
      </c>
      <c r="C37" s="37">
        <v>8700.99</v>
      </c>
      <c r="D37" s="38">
        <v>56.4</v>
      </c>
      <c r="E37" s="78">
        <v>42.61</v>
      </c>
      <c r="F37" s="38">
        <v>30.274999999999999</v>
      </c>
      <c r="G37" s="78">
        <v>22.19</v>
      </c>
      <c r="H37" s="38">
        <v>18.355</v>
      </c>
      <c r="I37" s="78">
        <v>18.454999999999998</v>
      </c>
    </row>
    <row r="38" spans="1:9" ht="12.75" x14ac:dyDescent="0.2">
      <c r="A38" s="35">
        <v>8701</v>
      </c>
      <c r="B38" s="36" t="s">
        <v>9</v>
      </c>
      <c r="C38" s="37">
        <v>8800.99</v>
      </c>
      <c r="D38" s="38">
        <v>58.06</v>
      </c>
      <c r="E38" s="78">
        <v>44.064999999999998</v>
      </c>
      <c r="F38" s="38">
        <v>31.105</v>
      </c>
      <c r="G38" s="78">
        <v>22.704999999999998</v>
      </c>
      <c r="H38" s="38">
        <v>18.559999999999999</v>
      </c>
      <c r="I38" s="78">
        <v>19.079999999999998</v>
      </c>
    </row>
    <row r="39" spans="1:9" ht="12.75" x14ac:dyDescent="0.2">
      <c r="A39" s="35">
        <v>8801</v>
      </c>
      <c r="B39" s="36" t="s">
        <v>9</v>
      </c>
      <c r="C39" s="37">
        <v>8900.99</v>
      </c>
      <c r="D39" s="38">
        <v>59.615000000000002</v>
      </c>
      <c r="E39" s="78">
        <v>45.1</v>
      </c>
      <c r="F39" s="38">
        <v>32.14</v>
      </c>
      <c r="G39" s="78">
        <v>23.54</v>
      </c>
      <c r="H39" s="38">
        <v>19.285</v>
      </c>
      <c r="I39" s="78">
        <v>19.7</v>
      </c>
    </row>
    <row r="40" spans="1:9" ht="12.75" x14ac:dyDescent="0.2">
      <c r="A40" s="35">
        <v>8901</v>
      </c>
      <c r="B40" s="36" t="s">
        <v>9</v>
      </c>
      <c r="C40" s="37">
        <v>9000.99</v>
      </c>
      <c r="D40" s="38">
        <v>61.27</v>
      </c>
      <c r="E40" s="78">
        <v>46.445</v>
      </c>
      <c r="F40" s="38">
        <v>33.18</v>
      </c>
      <c r="G40" s="78">
        <v>24.055</v>
      </c>
      <c r="H40" s="38">
        <v>20.11</v>
      </c>
      <c r="I40" s="78">
        <v>20.22</v>
      </c>
    </row>
    <row r="41" spans="1:9" ht="12.75" x14ac:dyDescent="0.2">
      <c r="A41" s="35">
        <v>9001</v>
      </c>
      <c r="B41" s="36" t="s">
        <v>9</v>
      </c>
      <c r="C41" s="37">
        <v>9100.99</v>
      </c>
      <c r="D41" s="38">
        <v>63.244999999999997</v>
      </c>
      <c r="E41" s="78">
        <v>47.59</v>
      </c>
      <c r="F41" s="38">
        <v>34.01</v>
      </c>
      <c r="G41" s="78">
        <v>24.57</v>
      </c>
      <c r="H41" s="38">
        <v>20.32</v>
      </c>
      <c r="I41" s="78">
        <v>20.734999999999999</v>
      </c>
    </row>
    <row r="42" spans="1:9" ht="12.75" x14ac:dyDescent="0.2">
      <c r="A42" s="35">
        <v>9101</v>
      </c>
      <c r="B42" s="36" t="s">
        <v>9</v>
      </c>
      <c r="C42" s="37">
        <v>9200.99</v>
      </c>
      <c r="D42" s="38">
        <v>64.385000000000005</v>
      </c>
      <c r="E42" s="78">
        <v>48.935000000000002</v>
      </c>
      <c r="F42" s="38">
        <v>34.734999999999999</v>
      </c>
      <c r="G42" s="78">
        <v>25.405000000000001</v>
      </c>
      <c r="H42" s="38">
        <v>20.945</v>
      </c>
      <c r="I42" s="78">
        <v>21.36</v>
      </c>
    </row>
    <row r="43" spans="1:9" ht="12.75" x14ac:dyDescent="0.2">
      <c r="A43" s="35">
        <v>9201</v>
      </c>
      <c r="B43" s="36" t="s">
        <v>9</v>
      </c>
      <c r="C43" s="37">
        <v>9300.99</v>
      </c>
      <c r="D43" s="38">
        <v>66.25</v>
      </c>
      <c r="E43" s="78">
        <v>50.284999999999997</v>
      </c>
      <c r="F43" s="38">
        <v>35.46</v>
      </c>
      <c r="G43" s="78">
        <v>26.02</v>
      </c>
      <c r="H43" s="38">
        <v>21.46</v>
      </c>
      <c r="I43" s="78">
        <v>21.565000000000001</v>
      </c>
    </row>
    <row r="44" spans="1:9" ht="12.75" x14ac:dyDescent="0.2">
      <c r="A44" s="35">
        <v>9301</v>
      </c>
      <c r="B44" s="36" t="s">
        <v>9</v>
      </c>
      <c r="C44" s="37">
        <v>9400.99</v>
      </c>
      <c r="D44" s="38">
        <v>67.805000000000007</v>
      </c>
      <c r="E44" s="78">
        <v>51.325000000000003</v>
      </c>
      <c r="F44" s="38">
        <v>36.6</v>
      </c>
      <c r="G44" s="78">
        <v>26.645</v>
      </c>
      <c r="H44" s="38">
        <v>22.085000000000001</v>
      </c>
      <c r="I44" s="78">
        <v>22.29</v>
      </c>
    </row>
    <row r="45" spans="1:9" ht="12.75" x14ac:dyDescent="0.2">
      <c r="A45" s="35">
        <v>9401</v>
      </c>
      <c r="B45" s="36" t="s">
        <v>9</v>
      </c>
      <c r="C45" s="37">
        <v>9500.99</v>
      </c>
      <c r="D45" s="38">
        <v>69.67</v>
      </c>
      <c r="E45" s="78">
        <v>52.564999999999998</v>
      </c>
      <c r="F45" s="38">
        <v>37.53</v>
      </c>
      <c r="G45" s="78">
        <v>27.37</v>
      </c>
      <c r="H45" s="38">
        <v>22.39</v>
      </c>
      <c r="I45" s="78">
        <v>23.225000000000001</v>
      </c>
    </row>
    <row r="46" spans="1:9" ht="12.75" x14ac:dyDescent="0.2">
      <c r="A46" s="35">
        <v>9501</v>
      </c>
      <c r="B46" s="36" t="s">
        <v>9</v>
      </c>
      <c r="C46" s="37">
        <v>9600.99</v>
      </c>
      <c r="D46" s="38">
        <v>71.125</v>
      </c>
      <c r="E46" s="78">
        <v>54.02</v>
      </c>
      <c r="F46" s="38">
        <v>38.365000000000002</v>
      </c>
      <c r="G46" s="78">
        <v>27.995000000000001</v>
      </c>
      <c r="H46" s="38">
        <v>23.33</v>
      </c>
      <c r="I46" s="78">
        <v>23.43</v>
      </c>
    </row>
    <row r="47" spans="1:9" ht="12.75" x14ac:dyDescent="0.2">
      <c r="A47" s="35">
        <v>9601</v>
      </c>
      <c r="B47" s="36" t="s">
        <v>9</v>
      </c>
      <c r="C47" s="37">
        <v>9700.99</v>
      </c>
      <c r="D47" s="38">
        <v>72.989999999999995</v>
      </c>
      <c r="E47" s="78">
        <v>55.37</v>
      </c>
      <c r="F47" s="38">
        <v>39.395000000000003</v>
      </c>
      <c r="G47" s="78">
        <v>28.51</v>
      </c>
      <c r="H47" s="38">
        <v>23.54</v>
      </c>
      <c r="I47" s="78">
        <v>23.95</v>
      </c>
    </row>
    <row r="48" spans="1:9" ht="12.75" x14ac:dyDescent="0.2">
      <c r="A48" s="35">
        <v>9701</v>
      </c>
      <c r="B48" s="36" t="s">
        <v>9</v>
      </c>
      <c r="C48" s="37">
        <v>9800.99</v>
      </c>
      <c r="D48" s="38">
        <v>74.650000000000006</v>
      </c>
      <c r="E48" s="78">
        <v>56.51</v>
      </c>
      <c r="F48" s="38">
        <v>40.020000000000003</v>
      </c>
      <c r="G48" s="78">
        <v>29.45</v>
      </c>
      <c r="H48" s="38">
        <v>24.055</v>
      </c>
      <c r="I48" s="78">
        <v>24.47</v>
      </c>
    </row>
    <row r="49" spans="1:9" s="58" customFormat="1" ht="12.75" x14ac:dyDescent="0.2">
      <c r="A49" s="35">
        <v>9801</v>
      </c>
      <c r="B49" s="36" t="s">
        <v>9</v>
      </c>
      <c r="C49" s="37">
        <v>9900.99</v>
      </c>
      <c r="D49" s="38">
        <v>76.204999999999998</v>
      </c>
      <c r="E49" s="78">
        <v>57.65</v>
      </c>
      <c r="F49" s="38">
        <v>41.26</v>
      </c>
      <c r="G49" s="78">
        <v>30.065000000000001</v>
      </c>
      <c r="H49" s="38">
        <v>24.57</v>
      </c>
      <c r="I49" s="78">
        <v>25.295000000000002</v>
      </c>
    </row>
    <row r="50" spans="1:9" s="58" customFormat="1" ht="12.75" x14ac:dyDescent="0.2">
      <c r="A50" s="59">
        <v>9901</v>
      </c>
      <c r="B50" s="60"/>
      <c r="C50" s="60" t="s">
        <v>21</v>
      </c>
      <c r="D50" s="38">
        <v>77.760000000000005</v>
      </c>
      <c r="E50" s="78">
        <v>59.305</v>
      </c>
      <c r="F50" s="38">
        <v>41.884999999999998</v>
      </c>
      <c r="G50" s="78">
        <v>30.38</v>
      </c>
      <c r="H50" s="38">
        <v>25.295000000000002</v>
      </c>
      <c r="I50" s="78">
        <v>25.504999999999999</v>
      </c>
    </row>
    <row r="51" spans="1:9" x14ac:dyDescent="0.2">
      <c r="C51" s="18"/>
    </row>
    <row r="52" spans="1:9" x14ac:dyDescent="0.2">
      <c r="C52" s="18"/>
    </row>
    <row r="53" spans="1:9" x14ac:dyDescent="0.2">
      <c r="C53" s="18"/>
    </row>
    <row r="54" spans="1:9" x14ac:dyDescent="0.2">
      <c r="C54" s="18"/>
    </row>
    <row r="55" spans="1:9" x14ac:dyDescent="0.2">
      <c r="C55" s="18"/>
    </row>
    <row r="56" spans="1:9" x14ac:dyDescent="0.2">
      <c r="C56" s="18"/>
    </row>
    <row r="57" spans="1:9" x14ac:dyDescent="0.2">
      <c r="C57" s="18"/>
    </row>
    <row r="58" spans="1:9" x14ac:dyDescent="0.2">
      <c r="C58" s="18"/>
    </row>
    <row r="59" spans="1:9" x14ac:dyDescent="0.2">
      <c r="C59" s="18"/>
    </row>
    <row r="60" spans="1:9" x14ac:dyDescent="0.2">
      <c r="C60" s="18"/>
    </row>
    <row r="61" spans="1:9" x14ac:dyDescent="0.2">
      <c r="C61" s="18"/>
    </row>
    <row r="62" spans="1:9" x14ac:dyDescent="0.2">
      <c r="C62" s="18"/>
    </row>
    <row r="63" spans="1:9" x14ac:dyDescent="0.2">
      <c r="C63" s="18"/>
    </row>
    <row r="64" spans="1:9" x14ac:dyDescent="0.2">
      <c r="C64" s="18"/>
    </row>
    <row r="65" spans="3:3" x14ac:dyDescent="0.2">
      <c r="C65" s="18"/>
    </row>
    <row r="66" spans="3:3" x14ac:dyDescent="0.2">
      <c r="C66" s="18"/>
    </row>
    <row r="67" spans="3:3" x14ac:dyDescent="0.2">
      <c r="C67" s="18"/>
    </row>
    <row r="68" spans="3:3" x14ac:dyDescent="0.2">
      <c r="C68" s="18"/>
    </row>
    <row r="69" spans="3:3" x14ac:dyDescent="0.2">
      <c r="C69" s="18"/>
    </row>
    <row r="70" spans="3:3" x14ac:dyDescent="0.2">
      <c r="C70" s="18"/>
    </row>
    <row r="71" spans="3:3" x14ac:dyDescent="0.2">
      <c r="C71" s="18"/>
    </row>
    <row r="72" spans="3:3" x14ac:dyDescent="0.2">
      <c r="C72" s="18"/>
    </row>
    <row r="73" spans="3:3" x14ac:dyDescent="0.2">
      <c r="C73" s="18"/>
    </row>
    <row r="74" spans="3:3" x14ac:dyDescent="0.2">
      <c r="C74" s="18"/>
    </row>
    <row r="75" spans="3:3" x14ac:dyDescent="0.2">
      <c r="C75" s="18"/>
    </row>
    <row r="76" spans="3:3" x14ac:dyDescent="0.2">
      <c r="C76" s="18"/>
    </row>
    <row r="77" spans="3:3" x14ac:dyDescent="0.2">
      <c r="C77" s="18"/>
    </row>
    <row r="78" spans="3:3" x14ac:dyDescent="0.2">
      <c r="C78" s="18"/>
    </row>
    <row r="79" spans="3:3" x14ac:dyDescent="0.2">
      <c r="C79" s="18"/>
    </row>
    <row r="80" spans="3:3" x14ac:dyDescent="0.2">
      <c r="C80" s="18"/>
    </row>
    <row r="81" spans="3:3" x14ac:dyDescent="0.2">
      <c r="C81" s="18"/>
    </row>
    <row r="82" spans="3:3" x14ac:dyDescent="0.2">
      <c r="C82" s="18"/>
    </row>
    <row r="83" spans="3:3" x14ac:dyDescent="0.2">
      <c r="C83" s="18"/>
    </row>
    <row r="84" spans="3:3" x14ac:dyDescent="0.2">
      <c r="C84" s="18"/>
    </row>
    <row r="85" spans="3:3" x14ac:dyDescent="0.2">
      <c r="C85" s="18"/>
    </row>
    <row r="86" spans="3:3" x14ac:dyDescent="0.2">
      <c r="C86" s="18"/>
    </row>
    <row r="87" spans="3:3" x14ac:dyDescent="0.2">
      <c r="C87" s="18"/>
    </row>
    <row r="88" spans="3:3" x14ac:dyDescent="0.2">
      <c r="C88" s="18"/>
    </row>
    <row r="89" spans="3:3" x14ac:dyDescent="0.2">
      <c r="C89" s="18"/>
    </row>
    <row r="90" spans="3:3" x14ac:dyDescent="0.2">
      <c r="C90" s="18"/>
    </row>
    <row r="91" spans="3:3" x14ac:dyDescent="0.2">
      <c r="C91" s="18"/>
    </row>
    <row r="92" spans="3:3" x14ac:dyDescent="0.2">
      <c r="C92" s="18"/>
    </row>
    <row r="93" spans="3:3" x14ac:dyDescent="0.2">
      <c r="C93" s="18"/>
    </row>
    <row r="94" spans="3:3" x14ac:dyDescent="0.2">
      <c r="C94" s="18"/>
    </row>
    <row r="95" spans="3:3" x14ac:dyDescent="0.2">
      <c r="C95" s="18"/>
    </row>
    <row r="96" spans="3:3" x14ac:dyDescent="0.2">
      <c r="C96" s="18"/>
    </row>
    <row r="97" spans="3:3" x14ac:dyDescent="0.2">
      <c r="C97" s="18"/>
    </row>
    <row r="98" spans="3:3" x14ac:dyDescent="0.2">
      <c r="C98" s="18"/>
    </row>
    <row r="99" spans="3:3" x14ac:dyDescent="0.2">
      <c r="C99" s="18"/>
    </row>
    <row r="100" spans="3:3" x14ac:dyDescent="0.2">
      <c r="C100" s="18"/>
    </row>
    <row r="101" spans="3:3" x14ac:dyDescent="0.2">
      <c r="C101" s="18"/>
    </row>
    <row r="102" spans="3:3" x14ac:dyDescent="0.2">
      <c r="C102" s="18"/>
    </row>
    <row r="103" spans="3:3" x14ac:dyDescent="0.2">
      <c r="C103" s="18"/>
    </row>
    <row r="104" spans="3:3" x14ac:dyDescent="0.2">
      <c r="C104" s="18"/>
    </row>
    <row r="105" spans="3:3" x14ac:dyDescent="0.2">
      <c r="C105" s="18"/>
    </row>
    <row r="106" spans="3:3" x14ac:dyDescent="0.2">
      <c r="C106" s="18"/>
    </row>
    <row r="107" spans="3:3" x14ac:dyDescent="0.2">
      <c r="C107" s="18"/>
    </row>
    <row r="108" spans="3:3" x14ac:dyDescent="0.2">
      <c r="C108" s="18"/>
    </row>
    <row r="109" spans="3:3" x14ac:dyDescent="0.2">
      <c r="C109" s="18"/>
    </row>
    <row r="110" spans="3:3" x14ac:dyDescent="0.2">
      <c r="C110" s="18"/>
    </row>
    <row r="111" spans="3:3" x14ac:dyDescent="0.2">
      <c r="C111" s="18"/>
    </row>
    <row r="112" spans="3:3" x14ac:dyDescent="0.2">
      <c r="C112" s="18"/>
    </row>
    <row r="113" spans="3:3" x14ac:dyDescent="0.2">
      <c r="C113" s="18"/>
    </row>
    <row r="114" spans="3:3" x14ac:dyDescent="0.2">
      <c r="C114" s="18"/>
    </row>
    <row r="115" spans="3:3" x14ac:dyDescent="0.2">
      <c r="C115" s="18"/>
    </row>
    <row r="116" spans="3:3" x14ac:dyDescent="0.2">
      <c r="C116" s="18"/>
    </row>
    <row r="117" spans="3:3" x14ac:dyDescent="0.2">
      <c r="C117" s="18"/>
    </row>
    <row r="118" spans="3:3" x14ac:dyDescent="0.2">
      <c r="C118" s="18"/>
    </row>
    <row r="119" spans="3:3" x14ac:dyDescent="0.2">
      <c r="C119" s="18"/>
    </row>
    <row r="120" spans="3:3" x14ac:dyDescent="0.2">
      <c r="C120" s="18"/>
    </row>
    <row r="121" spans="3:3" x14ac:dyDescent="0.2">
      <c r="C121" s="18"/>
    </row>
    <row r="122" spans="3:3" x14ac:dyDescent="0.2">
      <c r="C122" s="18"/>
    </row>
    <row r="123" spans="3:3" x14ac:dyDescent="0.2">
      <c r="C123" s="18"/>
    </row>
    <row r="124" spans="3:3" x14ac:dyDescent="0.2">
      <c r="C124" s="18"/>
    </row>
    <row r="125" spans="3:3" x14ac:dyDescent="0.2">
      <c r="C125" s="18"/>
    </row>
    <row r="126" spans="3:3" x14ac:dyDescent="0.2">
      <c r="C126" s="18"/>
    </row>
    <row r="127" spans="3:3" x14ac:dyDescent="0.2">
      <c r="C127" s="18"/>
    </row>
    <row r="128" spans="3:3" x14ac:dyDescent="0.2">
      <c r="C128" s="18"/>
    </row>
    <row r="129" spans="3:3" x14ac:dyDescent="0.2">
      <c r="C129" s="18"/>
    </row>
    <row r="130" spans="3:3" x14ac:dyDescent="0.2">
      <c r="C130" s="18"/>
    </row>
    <row r="131" spans="3:3" x14ac:dyDescent="0.2">
      <c r="C131" s="18"/>
    </row>
    <row r="132" spans="3:3" x14ac:dyDescent="0.2">
      <c r="C132" s="18"/>
    </row>
    <row r="133" spans="3:3" x14ac:dyDescent="0.2">
      <c r="C133" s="18"/>
    </row>
    <row r="134" spans="3:3" x14ac:dyDescent="0.2">
      <c r="C134" s="18"/>
    </row>
    <row r="135" spans="3:3" x14ac:dyDescent="0.2">
      <c r="C135" s="18"/>
    </row>
    <row r="136" spans="3:3" x14ac:dyDescent="0.2">
      <c r="C136" s="18"/>
    </row>
    <row r="137" spans="3:3" x14ac:dyDescent="0.2">
      <c r="C137" s="18"/>
    </row>
    <row r="138" spans="3:3" x14ac:dyDescent="0.2">
      <c r="C138" s="18"/>
    </row>
    <row r="139" spans="3:3" x14ac:dyDescent="0.2">
      <c r="C139" s="18"/>
    </row>
    <row r="140" spans="3:3" x14ac:dyDescent="0.2">
      <c r="C140" s="18"/>
    </row>
    <row r="141" spans="3:3" x14ac:dyDescent="0.2">
      <c r="C141" s="18"/>
    </row>
    <row r="142" spans="3:3" x14ac:dyDescent="0.2">
      <c r="C142" s="18"/>
    </row>
    <row r="143" spans="3:3" x14ac:dyDescent="0.2">
      <c r="C143" s="18"/>
    </row>
    <row r="144" spans="3:3" x14ac:dyDescent="0.2">
      <c r="C144" s="18"/>
    </row>
    <row r="145" spans="3:3" x14ac:dyDescent="0.2">
      <c r="C145" s="18"/>
    </row>
    <row r="146" spans="3:3" x14ac:dyDescent="0.2">
      <c r="C146" s="18"/>
    </row>
    <row r="147" spans="3:3" x14ac:dyDescent="0.2">
      <c r="C147" s="18"/>
    </row>
    <row r="148" spans="3:3" x14ac:dyDescent="0.2">
      <c r="C148" s="18"/>
    </row>
    <row r="149" spans="3:3" x14ac:dyDescent="0.2">
      <c r="C149" s="18"/>
    </row>
    <row r="150" spans="3:3" x14ac:dyDescent="0.2">
      <c r="C150" s="18"/>
    </row>
    <row r="151" spans="3:3" x14ac:dyDescent="0.2">
      <c r="C151" s="18"/>
    </row>
    <row r="152" spans="3:3" x14ac:dyDescent="0.2">
      <c r="C152" s="18"/>
    </row>
    <row r="153" spans="3:3" x14ac:dyDescent="0.2">
      <c r="C153" s="18"/>
    </row>
    <row r="154" spans="3:3" x14ac:dyDescent="0.2">
      <c r="C154" s="18"/>
    </row>
    <row r="155" spans="3:3" x14ac:dyDescent="0.2">
      <c r="C155" s="18"/>
    </row>
    <row r="156" spans="3:3" x14ac:dyDescent="0.2">
      <c r="C156" s="18"/>
    </row>
    <row r="157" spans="3:3" x14ac:dyDescent="0.2">
      <c r="C157" s="18"/>
    </row>
    <row r="158" spans="3:3" x14ac:dyDescent="0.2">
      <c r="C158" s="18"/>
    </row>
    <row r="159" spans="3:3" x14ac:dyDescent="0.2">
      <c r="C159" s="18"/>
    </row>
    <row r="160" spans="3:3" x14ac:dyDescent="0.2">
      <c r="C160" s="18"/>
    </row>
    <row r="161" spans="3:3" x14ac:dyDescent="0.2">
      <c r="C161" s="18"/>
    </row>
    <row r="162" spans="3:3" x14ac:dyDescent="0.2">
      <c r="C162" s="18"/>
    </row>
    <row r="163" spans="3:3" x14ac:dyDescent="0.2">
      <c r="C163" s="18"/>
    </row>
    <row r="164" spans="3:3" x14ac:dyDescent="0.2">
      <c r="C164" s="18"/>
    </row>
    <row r="165" spans="3:3" x14ac:dyDescent="0.2">
      <c r="C165" s="18"/>
    </row>
    <row r="166" spans="3:3" x14ac:dyDescent="0.2">
      <c r="C166" s="18"/>
    </row>
    <row r="167" spans="3:3" x14ac:dyDescent="0.2">
      <c r="C167" s="18"/>
    </row>
    <row r="168" spans="3:3" x14ac:dyDescent="0.2">
      <c r="C168" s="18"/>
    </row>
    <row r="169" spans="3:3" x14ac:dyDescent="0.2">
      <c r="C169" s="18"/>
    </row>
    <row r="170" spans="3:3" x14ac:dyDescent="0.2">
      <c r="C170" s="18"/>
    </row>
    <row r="171" spans="3:3" x14ac:dyDescent="0.2">
      <c r="C171" s="18"/>
    </row>
    <row r="172" spans="3:3" x14ac:dyDescent="0.2">
      <c r="C172" s="18"/>
    </row>
    <row r="173" spans="3:3" x14ac:dyDescent="0.2">
      <c r="C173" s="18"/>
    </row>
    <row r="174" spans="3:3" x14ac:dyDescent="0.2">
      <c r="C174" s="18"/>
    </row>
    <row r="175" spans="3:3" x14ac:dyDescent="0.2">
      <c r="C175" s="18"/>
    </row>
    <row r="176" spans="3:3" x14ac:dyDescent="0.2">
      <c r="C176" s="18"/>
    </row>
    <row r="177" spans="3:3" x14ac:dyDescent="0.2">
      <c r="C177" s="18"/>
    </row>
    <row r="178" spans="3:3" x14ac:dyDescent="0.2">
      <c r="C178" s="18"/>
    </row>
    <row r="179" spans="3:3" x14ac:dyDescent="0.2">
      <c r="C179" s="18"/>
    </row>
    <row r="180" spans="3:3" x14ac:dyDescent="0.2">
      <c r="C180" s="18"/>
    </row>
    <row r="181" spans="3:3" x14ac:dyDescent="0.2">
      <c r="C181" s="18"/>
    </row>
    <row r="182" spans="3:3" x14ac:dyDescent="0.2">
      <c r="C182" s="18"/>
    </row>
    <row r="183" spans="3:3" x14ac:dyDescent="0.2">
      <c r="C183" s="18"/>
    </row>
  </sheetData>
  <mergeCells count="1">
    <mergeCell ref="A1:I1"/>
  </mergeCells>
  <phoneticPr fontId="2" type="noConversion"/>
  <pageMargins left="0.25" right="0.25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84"/>
  <sheetViews>
    <sheetView topLeftCell="A19" zoomScaleNormal="100" workbookViewId="0">
      <selection activeCell="A31" sqref="A31:XFD31"/>
    </sheetView>
  </sheetViews>
  <sheetFormatPr defaultRowHeight="15" x14ac:dyDescent="0.2"/>
  <cols>
    <col min="1" max="1" width="8.140625" style="12" bestFit="1" customWidth="1"/>
    <col min="2" max="2" width="3.42578125" style="13" customWidth="1"/>
    <col min="3" max="3" width="8.7109375" style="14" bestFit="1" customWidth="1"/>
    <col min="4" max="4" width="5.85546875" style="11" bestFit="1" customWidth="1"/>
    <col min="5" max="5" width="5.7109375" bestFit="1" customWidth="1"/>
    <col min="6" max="6" width="7.42578125" bestFit="1" customWidth="1"/>
    <col min="7" max="8" width="5.42578125" bestFit="1" customWidth="1"/>
    <col min="9" max="9" width="7.5703125" style="20" customWidth="1"/>
    <col min="11" max="11" width="14.140625" style="10" customWidth="1"/>
    <col min="12" max="17" width="9.140625" style="10" customWidth="1"/>
  </cols>
  <sheetData>
    <row r="1" spans="1:17" ht="46.5" customHeight="1" x14ac:dyDescent="0.2">
      <c r="A1" s="110" t="s">
        <v>30</v>
      </c>
      <c r="B1" s="111"/>
      <c r="C1" s="111"/>
      <c r="D1" s="112"/>
      <c r="E1" s="111"/>
      <c r="F1" s="111"/>
      <c r="G1" s="111"/>
      <c r="H1" s="111"/>
      <c r="I1" s="111"/>
    </row>
    <row r="2" spans="1:17" ht="22.5" x14ac:dyDescent="0.2">
      <c r="A2" s="94" t="s">
        <v>10</v>
      </c>
      <c r="B2" s="94" t="s">
        <v>11</v>
      </c>
      <c r="C2" s="94" t="s">
        <v>12</v>
      </c>
      <c r="D2" s="95" t="s">
        <v>22</v>
      </c>
      <c r="E2" s="96" t="s">
        <v>23</v>
      </c>
      <c r="F2" s="96" t="s">
        <v>24</v>
      </c>
      <c r="G2" s="96" t="s">
        <v>25</v>
      </c>
      <c r="H2" s="96" t="s">
        <v>26</v>
      </c>
      <c r="I2" s="96" t="s">
        <v>27</v>
      </c>
    </row>
    <row r="3" spans="1:17" ht="12.75" x14ac:dyDescent="0.2">
      <c r="A3" s="94"/>
      <c r="B3" s="94"/>
      <c r="C3" s="94"/>
      <c r="D3" s="97">
        <v>452</v>
      </c>
      <c r="E3" s="98">
        <v>452</v>
      </c>
      <c r="F3" s="98">
        <v>453</v>
      </c>
      <c r="G3" s="98">
        <v>454</v>
      </c>
      <c r="H3" s="98">
        <v>455</v>
      </c>
      <c r="I3" s="98">
        <v>456</v>
      </c>
    </row>
    <row r="4" spans="1:17" ht="12.75" x14ac:dyDescent="0.2">
      <c r="A4" s="61">
        <v>0</v>
      </c>
      <c r="B4" s="62" t="s">
        <v>9</v>
      </c>
      <c r="C4" s="63">
        <v>500.99</v>
      </c>
      <c r="D4" s="79">
        <v>6.36</v>
      </c>
      <c r="E4" s="91">
        <v>4.71</v>
      </c>
      <c r="F4" s="81">
        <v>1.1100000000000001</v>
      </c>
      <c r="G4" s="91">
        <v>0.56999999999999995</v>
      </c>
      <c r="H4" s="81">
        <v>0.31</v>
      </c>
      <c r="I4" s="93" t="s">
        <v>43</v>
      </c>
      <c r="J4" s="56"/>
      <c r="L4" s="21"/>
      <c r="M4" s="22"/>
      <c r="N4" s="22"/>
      <c r="O4" s="22"/>
      <c r="P4" s="22"/>
      <c r="Q4" s="23"/>
    </row>
    <row r="5" spans="1:17" ht="12.75" x14ac:dyDescent="0.2">
      <c r="A5" s="61">
        <v>501</v>
      </c>
      <c r="B5" s="62" t="s">
        <v>9</v>
      </c>
      <c r="C5" s="63">
        <v>600.99</v>
      </c>
      <c r="D5" s="79">
        <v>7.68</v>
      </c>
      <c r="E5" s="91">
        <v>5.7</v>
      </c>
      <c r="F5" s="81">
        <v>1.36</v>
      </c>
      <c r="G5" s="91">
        <v>0.7</v>
      </c>
      <c r="H5" s="81">
        <v>0.37</v>
      </c>
      <c r="I5" s="93" t="s">
        <v>43</v>
      </c>
      <c r="J5" s="56"/>
      <c r="L5" s="24"/>
      <c r="M5" s="25"/>
      <c r="N5" s="25"/>
      <c r="O5" s="25"/>
      <c r="P5" s="25"/>
      <c r="Q5" s="23"/>
    </row>
    <row r="6" spans="1:17" ht="12.75" x14ac:dyDescent="0.2">
      <c r="A6" s="61">
        <v>601</v>
      </c>
      <c r="B6" s="62" t="s">
        <v>9</v>
      </c>
      <c r="C6" s="63">
        <v>700.99</v>
      </c>
      <c r="D6" s="79">
        <v>9.17</v>
      </c>
      <c r="E6" s="91">
        <v>6.85</v>
      </c>
      <c r="F6" s="81">
        <v>1.62</v>
      </c>
      <c r="G6" s="91">
        <v>0.82</v>
      </c>
      <c r="H6" s="81">
        <v>0.44</v>
      </c>
      <c r="I6" s="93" t="s">
        <v>43</v>
      </c>
      <c r="J6" s="56"/>
      <c r="L6" s="24"/>
      <c r="M6" s="25"/>
      <c r="N6" s="25"/>
      <c r="O6" s="25"/>
      <c r="P6" s="25"/>
      <c r="Q6" s="23"/>
    </row>
    <row r="7" spans="1:17" ht="12.75" x14ac:dyDescent="0.2">
      <c r="A7" s="61">
        <v>701</v>
      </c>
      <c r="B7" s="62" t="s">
        <v>9</v>
      </c>
      <c r="C7" s="63">
        <v>800.99</v>
      </c>
      <c r="D7" s="79">
        <v>10.49</v>
      </c>
      <c r="E7" s="91">
        <v>7.84</v>
      </c>
      <c r="F7" s="81">
        <v>1.86</v>
      </c>
      <c r="G7" s="91">
        <v>0.95</v>
      </c>
      <c r="H7" s="81">
        <v>0.51</v>
      </c>
      <c r="I7" s="93" t="s">
        <v>43</v>
      </c>
      <c r="J7" s="56"/>
      <c r="L7" s="24"/>
      <c r="M7" s="25"/>
      <c r="N7" s="25"/>
      <c r="O7" s="25"/>
      <c r="P7" s="25"/>
      <c r="Q7" s="23"/>
    </row>
    <row r="8" spans="1:17" ht="12.75" x14ac:dyDescent="0.2">
      <c r="A8" s="61">
        <v>801</v>
      </c>
      <c r="B8" s="62" t="s">
        <v>9</v>
      </c>
      <c r="C8" s="63">
        <v>900.99</v>
      </c>
      <c r="D8" s="79">
        <v>11.83</v>
      </c>
      <c r="E8" s="91">
        <v>8.86</v>
      </c>
      <c r="F8" s="81">
        <v>2.11</v>
      </c>
      <c r="G8" s="91">
        <v>1.08</v>
      </c>
      <c r="H8" s="81">
        <v>0.56999999999999995</v>
      </c>
      <c r="I8" s="93" t="s">
        <v>43</v>
      </c>
      <c r="J8" s="56"/>
      <c r="L8" s="24"/>
      <c r="M8" s="25"/>
      <c r="N8" s="25"/>
      <c r="O8" s="25"/>
      <c r="P8" s="25"/>
      <c r="Q8" s="23"/>
    </row>
    <row r="9" spans="1:17" ht="12.75" x14ac:dyDescent="0.2">
      <c r="A9" s="61">
        <v>901</v>
      </c>
      <c r="B9" s="62" t="s">
        <v>9</v>
      </c>
      <c r="C9" s="63">
        <v>1000.99</v>
      </c>
      <c r="D9" s="79">
        <v>13.32</v>
      </c>
      <c r="E9" s="91">
        <v>9.84</v>
      </c>
      <c r="F9" s="81">
        <v>2.35</v>
      </c>
      <c r="G9" s="91">
        <v>1.21</v>
      </c>
      <c r="H9" s="81">
        <v>0.64</v>
      </c>
      <c r="I9" s="93" t="s">
        <v>43</v>
      </c>
      <c r="J9" s="56"/>
      <c r="L9" s="24"/>
      <c r="M9" s="25"/>
      <c r="N9" s="25"/>
      <c r="O9" s="25"/>
      <c r="P9" s="25"/>
      <c r="Q9" s="23"/>
    </row>
    <row r="10" spans="1:17" ht="12.75" x14ac:dyDescent="0.2">
      <c r="A10" s="61">
        <v>1001</v>
      </c>
      <c r="B10" s="62" t="s">
        <v>9</v>
      </c>
      <c r="C10" s="63">
        <v>1100.99</v>
      </c>
      <c r="D10" s="79">
        <v>14.5</v>
      </c>
      <c r="E10" s="91">
        <v>11.02</v>
      </c>
      <c r="F10" s="81">
        <v>2.58</v>
      </c>
      <c r="G10" s="91">
        <v>1.32</v>
      </c>
      <c r="H10" s="81">
        <v>0.71</v>
      </c>
      <c r="I10" s="93" t="s">
        <v>43</v>
      </c>
      <c r="J10" s="56"/>
      <c r="L10" s="24"/>
      <c r="M10" s="25"/>
      <c r="N10" s="25"/>
      <c r="O10" s="25"/>
      <c r="P10" s="25"/>
      <c r="Q10" s="23"/>
    </row>
    <row r="11" spans="1:17" ht="12.75" x14ac:dyDescent="0.2">
      <c r="A11" s="61">
        <v>1101</v>
      </c>
      <c r="B11" s="62" t="s">
        <v>9</v>
      </c>
      <c r="C11" s="63">
        <v>1200.99</v>
      </c>
      <c r="D11" s="79">
        <v>16</v>
      </c>
      <c r="E11" s="91">
        <v>12.02</v>
      </c>
      <c r="F11" s="81">
        <v>2.83</v>
      </c>
      <c r="G11" s="91">
        <v>1.44</v>
      </c>
      <c r="H11" s="81">
        <v>0.78</v>
      </c>
      <c r="I11" s="93" t="s">
        <v>43</v>
      </c>
      <c r="J11" s="56"/>
      <c r="L11" s="24"/>
      <c r="M11" s="25"/>
      <c r="N11" s="25"/>
      <c r="O11" s="25"/>
      <c r="P11" s="25"/>
      <c r="Q11" s="23"/>
    </row>
    <row r="12" spans="1:17" ht="12.75" x14ac:dyDescent="0.2">
      <c r="A12" s="61">
        <v>1201</v>
      </c>
      <c r="B12" s="62" t="s">
        <v>9</v>
      </c>
      <c r="C12" s="63">
        <v>1300.99</v>
      </c>
      <c r="D12" s="79">
        <v>17.34</v>
      </c>
      <c r="E12" s="91">
        <v>13.02</v>
      </c>
      <c r="F12" s="81">
        <v>3.07</v>
      </c>
      <c r="G12" s="91">
        <v>1.57</v>
      </c>
      <c r="H12" s="81">
        <v>0.84</v>
      </c>
      <c r="I12" s="93" t="s">
        <v>43</v>
      </c>
      <c r="J12" s="56"/>
      <c r="L12" s="24"/>
      <c r="M12" s="25"/>
      <c r="N12" s="25"/>
      <c r="O12" s="25"/>
      <c r="P12" s="25"/>
      <c r="Q12" s="23"/>
    </row>
    <row r="13" spans="1:17" ht="12.75" x14ac:dyDescent="0.2">
      <c r="A13" s="61">
        <v>1301</v>
      </c>
      <c r="B13" s="62" t="s">
        <v>9</v>
      </c>
      <c r="C13" s="63">
        <v>1400.99</v>
      </c>
      <c r="D13" s="79">
        <v>18.829999999999998</v>
      </c>
      <c r="E13" s="91">
        <v>14.2</v>
      </c>
      <c r="F13" s="81">
        <v>3.31</v>
      </c>
      <c r="G13" s="91">
        <v>1.7</v>
      </c>
      <c r="H13" s="81">
        <v>0.91</v>
      </c>
      <c r="I13" s="93" t="s">
        <v>43</v>
      </c>
      <c r="J13" s="56"/>
      <c r="L13" s="24"/>
      <c r="M13" s="25"/>
      <c r="N13" s="25"/>
      <c r="O13" s="25"/>
      <c r="P13" s="25"/>
      <c r="Q13" s="23"/>
    </row>
    <row r="14" spans="1:17" ht="12.75" x14ac:dyDescent="0.2">
      <c r="A14" s="61">
        <v>1401</v>
      </c>
      <c r="B14" s="62" t="s">
        <v>9</v>
      </c>
      <c r="C14" s="63">
        <v>1500.99</v>
      </c>
      <c r="D14" s="79">
        <v>20.16</v>
      </c>
      <c r="E14" s="91">
        <v>15.18</v>
      </c>
      <c r="F14" s="81">
        <v>3.57</v>
      </c>
      <c r="G14" s="91">
        <v>1.83</v>
      </c>
      <c r="H14" s="81">
        <v>0.97</v>
      </c>
      <c r="I14" s="93" t="s">
        <v>43</v>
      </c>
      <c r="J14" s="56"/>
      <c r="L14" s="24"/>
      <c r="M14" s="25"/>
      <c r="N14" s="25"/>
      <c r="O14" s="25"/>
      <c r="P14" s="25"/>
      <c r="Q14" s="23"/>
    </row>
    <row r="15" spans="1:17" ht="12.75" x14ac:dyDescent="0.2">
      <c r="A15" s="61">
        <v>1501</v>
      </c>
      <c r="B15" s="62" t="s">
        <v>9</v>
      </c>
      <c r="C15" s="63">
        <v>1600.99</v>
      </c>
      <c r="D15" s="79">
        <v>21.51</v>
      </c>
      <c r="E15" s="91">
        <v>16.18</v>
      </c>
      <c r="F15" s="81">
        <v>3.82</v>
      </c>
      <c r="G15" s="91">
        <v>1.95</v>
      </c>
      <c r="H15" s="81">
        <v>1.04</v>
      </c>
      <c r="I15" s="93" t="s">
        <v>43</v>
      </c>
      <c r="J15" s="56"/>
      <c r="L15" s="24"/>
      <c r="M15" s="25"/>
      <c r="N15" s="25"/>
      <c r="O15" s="25"/>
      <c r="P15" s="25"/>
      <c r="Q15" s="23"/>
    </row>
    <row r="16" spans="1:17" ht="12.75" x14ac:dyDescent="0.2">
      <c r="A16" s="61">
        <v>1601</v>
      </c>
      <c r="B16" s="62" t="s">
        <v>9</v>
      </c>
      <c r="C16" s="63">
        <v>1700.99</v>
      </c>
      <c r="D16" s="79">
        <v>22.98</v>
      </c>
      <c r="E16" s="91">
        <v>17.350000000000001</v>
      </c>
      <c r="F16" s="81">
        <v>4.0599999999999996</v>
      </c>
      <c r="G16" s="91">
        <v>2.08</v>
      </c>
      <c r="H16" s="81">
        <v>1.1100000000000001</v>
      </c>
      <c r="I16" s="93" t="s">
        <v>43</v>
      </c>
      <c r="J16" s="56"/>
      <c r="L16" s="24"/>
      <c r="M16" s="25"/>
      <c r="N16" s="25"/>
      <c r="O16" s="25"/>
      <c r="P16" s="25"/>
      <c r="Q16" s="23"/>
    </row>
    <row r="17" spans="1:17" ht="12.75" x14ac:dyDescent="0.2">
      <c r="A17" s="61">
        <v>1701</v>
      </c>
      <c r="B17" s="62" t="s">
        <v>9</v>
      </c>
      <c r="C17" s="63">
        <v>1800.99</v>
      </c>
      <c r="D17" s="79">
        <v>24.31</v>
      </c>
      <c r="E17" s="91">
        <v>18.34</v>
      </c>
      <c r="F17" s="81">
        <v>4.3099999999999996</v>
      </c>
      <c r="G17" s="91">
        <v>2.2000000000000002</v>
      </c>
      <c r="H17" s="81">
        <v>1.18</v>
      </c>
      <c r="I17" s="93" t="s">
        <v>43</v>
      </c>
      <c r="J17" s="56"/>
      <c r="L17" s="24"/>
      <c r="M17" s="25"/>
      <c r="N17" s="25"/>
      <c r="O17" s="25"/>
      <c r="P17" s="25"/>
      <c r="Q17" s="23"/>
    </row>
    <row r="18" spans="1:17" ht="12.75" x14ac:dyDescent="0.2">
      <c r="A18" s="61">
        <v>1801</v>
      </c>
      <c r="B18" s="62" t="s">
        <v>9</v>
      </c>
      <c r="C18" s="63">
        <v>1900.99</v>
      </c>
      <c r="D18" s="79">
        <v>25.83</v>
      </c>
      <c r="E18" s="91">
        <v>19.350000000000001</v>
      </c>
      <c r="F18" s="81">
        <v>4.5599999999999996</v>
      </c>
      <c r="G18" s="91">
        <v>2.33</v>
      </c>
      <c r="H18" s="81">
        <v>1.24</v>
      </c>
      <c r="I18" s="93" t="s">
        <v>43</v>
      </c>
      <c r="J18" s="56"/>
      <c r="L18" s="24"/>
      <c r="M18" s="25"/>
      <c r="N18" s="25"/>
      <c r="O18" s="25"/>
      <c r="P18" s="25"/>
      <c r="Q18" s="23"/>
    </row>
    <row r="19" spans="1:17" ht="12.75" x14ac:dyDescent="0.2">
      <c r="A19" s="61">
        <v>1901</v>
      </c>
      <c r="B19" s="62" t="s">
        <v>9</v>
      </c>
      <c r="C19" s="63">
        <v>2000.99</v>
      </c>
      <c r="D19" s="79">
        <v>27.15</v>
      </c>
      <c r="E19" s="91">
        <v>20.36</v>
      </c>
      <c r="F19" s="81">
        <v>4.8</v>
      </c>
      <c r="G19" s="91">
        <v>2.46</v>
      </c>
      <c r="H19" s="81">
        <v>1.31</v>
      </c>
      <c r="I19" s="93" t="s">
        <v>43</v>
      </c>
      <c r="J19" s="56"/>
      <c r="L19" s="24"/>
      <c r="M19" s="25"/>
      <c r="N19" s="25"/>
      <c r="O19" s="25"/>
      <c r="P19" s="25"/>
      <c r="Q19" s="23"/>
    </row>
    <row r="20" spans="1:17" ht="12.75" x14ac:dyDescent="0.2">
      <c r="A20" s="61">
        <v>2001</v>
      </c>
      <c r="B20" s="62" t="s">
        <v>9</v>
      </c>
      <c r="C20" s="63">
        <v>2100.9899999999998</v>
      </c>
      <c r="D20" s="79">
        <v>28.48</v>
      </c>
      <c r="E20" s="91">
        <v>21.52</v>
      </c>
      <c r="F20" s="81">
        <v>5.05</v>
      </c>
      <c r="G20" s="91">
        <v>2.58</v>
      </c>
      <c r="H20" s="81">
        <v>1.38</v>
      </c>
      <c r="I20" s="93" t="s">
        <v>43</v>
      </c>
      <c r="J20" s="56"/>
      <c r="L20" s="24"/>
      <c r="M20" s="25"/>
      <c r="N20" s="25"/>
      <c r="O20" s="25"/>
      <c r="P20" s="25"/>
      <c r="Q20" s="23"/>
    </row>
    <row r="21" spans="1:17" ht="12.75" x14ac:dyDescent="0.2">
      <c r="A21" s="61">
        <v>2101</v>
      </c>
      <c r="B21" s="62" t="s">
        <v>9</v>
      </c>
      <c r="C21" s="63">
        <v>2200.9899999999998</v>
      </c>
      <c r="D21" s="79">
        <v>29.8</v>
      </c>
      <c r="E21" s="91">
        <v>22.33</v>
      </c>
      <c r="F21" s="81">
        <v>5.28</v>
      </c>
      <c r="G21" s="91">
        <v>2.7</v>
      </c>
      <c r="H21" s="81">
        <v>1.44</v>
      </c>
      <c r="I21" s="93" t="s">
        <v>43</v>
      </c>
      <c r="J21" s="56"/>
      <c r="L21" s="24"/>
      <c r="M21" s="25"/>
      <c r="N21" s="25"/>
      <c r="O21" s="25"/>
      <c r="P21" s="25"/>
      <c r="Q21" s="23"/>
    </row>
    <row r="22" spans="1:17" ht="12.75" x14ac:dyDescent="0.2">
      <c r="A22" s="61">
        <v>2201</v>
      </c>
      <c r="B22" s="62" t="s">
        <v>9</v>
      </c>
      <c r="C22" s="63">
        <v>2300.9899999999998</v>
      </c>
      <c r="D22" s="79">
        <v>31.32</v>
      </c>
      <c r="E22" s="91">
        <v>23.52</v>
      </c>
      <c r="F22" s="81">
        <v>5.52</v>
      </c>
      <c r="G22" s="91">
        <v>2.83</v>
      </c>
      <c r="H22" s="81">
        <v>1.51</v>
      </c>
      <c r="I22" s="93" t="s">
        <v>43</v>
      </c>
      <c r="J22" s="56"/>
      <c r="L22" s="24"/>
      <c r="M22" s="25"/>
      <c r="N22" s="25"/>
      <c r="O22" s="25"/>
      <c r="P22" s="25"/>
      <c r="Q22" s="23"/>
    </row>
    <row r="23" spans="1:17" ht="12.75" x14ac:dyDescent="0.2">
      <c r="A23" s="61">
        <v>2301</v>
      </c>
      <c r="B23" s="62" t="s">
        <v>9</v>
      </c>
      <c r="C23" s="63">
        <v>2400.9899999999998</v>
      </c>
      <c r="D23" s="79">
        <v>32.65</v>
      </c>
      <c r="E23" s="91">
        <v>24.51</v>
      </c>
      <c r="F23" s="81">
        <v>5.78</v>
      </c>
      <c r="G23" s="91">
        <v>2.96</v>
      </c>
      <c r="H23" s="81">
        <v>1.57</v>
      </c>
      <c r="I23" s="93" t="s">
        <v>43</v>
      </c>
      <c r="J23" s="56"/>
      <c r="L23" s="24"/>
      <c r="M23" s="25"/>
      <c r="N23" s="25"/>
      <c r="O23" s="25"/>
      <c r="P23" s="25"/>
      <c r="Q23" s="23"/>
    </row>
    <row r="24" spans="1:17" ht="12.75" x14ac:dyDescent="0.2">
      <c r="A24" s="61">
        <v>2401</v>
      </c>
      <c r="B24" s="62" t="s">
        <v>9</v>
      </c>
      <c r="C24" s="63">
        <v>2500.9899999999998</v>
      </c>
      <c r="D24" s="79">
        <v>33.97</v>
      </c>
      <c r="E24" s="91">
        <v>25.5</v>
      </c>
      <c r="F24" s="81">
        <v>6.02</v>
      </c>
      <c r="G24" s="91">
        <v>3.07</v>
      </c>
      <c r="H24" s="81">
        <v>1.64</v>
      </c>
      <c r="I24" s="93" t="s">
        <v>43</v>
      </c>
      <c r="J24" s="56"/>
      <c r="L24" s="24"/>
      <c r="M24" s="25"/>
      <c r="N24" s="25"/>
      <c r="O24" s="25"/>
      <c r="P24" s="25"/>
      <c r="Q24" s="23"/>
    </row>
    <row r="25" spans="1:17" ht="12.75" x14ac:dyDescent="0.2">
      <c r="A25" s="61">
        <v>2501</v>
      </c>
      <c r="B25" s="62" t="s">
        <v>9</v>
      </c>
      <c r="C25" s="63">
        <v>2600.9899999999998</v>
      </c>
      <c r="D25" s="79">
        <v>35.479999999999997</v>
      </c>
      <c r="E25" s="91">
        <v>26.67</v>
      </c>
      <c r="F25" s="81">
        <v>6.27</v>
      </c>
      <c r="G25" s="91">
        <v>3.21</v>
      </c>
      <c r="H25" s="81">
        <v>1.71</v>
      </c>
      <c r="I25" s="93" t="s">
        <v>43</v>
      </c>
      <c r="J25" s="56"/>
      <c r="L25" s="24"/>
      <c r="M25" s="25"/>
      <c r="N25" s="25"/>
      <c r="O25" s="25"/>
      <c r="P25" s="25"/>
      <c r="Q25" s="23"/>
    </row>
    <row r="26" spans="1:17" ht="12.75" x14ac:dyDescent="0.2">
      <c r="A26" s="61">
        <v>2601</v>
      </c>
      <c r="B26" s="62" t="s">
        <v>9</v>
      </c>
      <c r="C26" s="63">
        <v>2700.99</v>
      </c>
      <c r="D26" s="79">
        <v>36.82</v>
      </c>
      <c r="E26" s="91">
        <v>27.64</v>
      </c>
      <c r="F26" s="81">
        <v>6.52</v>
      </c>
      <c r="G26" s="91">
        <v>3.33</v>
      </c>
      <c r="H26" s="81">
        <v>1.78</v>
      </c>
      <c r="I26" s="93" t="s">
        <v>43</v>
      </c>
      <c r="J26" s="56"/>
      <c r="L26" s="24"/>
      <c r="M26" s="25"/>
      <c r="N26" s="25"/>
      <c r="O26" s="25"/>
      <c r="P26" s="25"/>
      <c r="Q26" s="23"/>
    </row>
    <row r="27" spans="1:17" ht="12.75" x14ac:dyDescent="0.2">
      <c r="A27" s="61">
        <v>2701</v>
      </c>
      <c r="B27" s="62" t="s">
        <v>9</v>
      </c>
      <c r="C27" s="63">
        <v>2800.99</v>
      </c>
      <c r="D27" s="79">
        <v>38.31</v>
      </c>
      <c r="E27" s="91">
        <v>28.68</v>
      </c>
      <c r="F27" s="81">
        <v>6.76</v>
      </c>
      <c r="G27" s="91">
        <v>3.46</v>
      </c>
      <c r="H27" s="81">
        <v>1.84</v>
      </c>
      <c r="I27" s="93" t="s">
        <v>43</v>
      </c>
      <c r="J27" s="56"/>
      <c r="L27" s="24"/>
      <c r="M27" s="25"/>
      <c r="N27" s="25"/>
      <c r="O27" s="25"/>
      <c r="P27" s="25"/>
      <c r="Q27" s="23"/>
    </row>
    <row r="28" spans="1:17" ht="12.75" x14ac:dyDescent="0.2">
      <c r="A28" s="61">
        <v>2801</v>
      </c>
      <c r="B28" s="62" t="s">
        <v>9</v>
      </c>
      <c r="C28" s="63">
        <v>2900.99</v>
      </c>
      <c r="D28" s="79">
        <v>39.630000000000003</v>
      </c>
      <c r="E28" s="91">
        <v>29.67</v>
      </c>
      <c r="F28" s="81">
        <v>7.02</v>
      </c>
      <c r="G28" s="91">
        <v>3.58</v>
      </c>
      <c r="H28" s="81">
        <v>1.91</v>
      </c>
      <c r="I28" s="93" t="s">
        <v>43</v>
      </c>
      <c r="J28" s="56"/>
      <c r="L28" s="24"/>
      <c r="M28" s="25"/>
      <c r="N28" s="25"/>
      <c r="O28" s="25"/>
      <c r="P28" s="25"/>
      <c r="Q28" s="23"/>
    </row>
    <row r="29" spans="1:17" ht="12.75" x14ac:dyDescent="0.2">
      <c r="A29" s="61">
        <v>2901</v>
      </c>
      <c r="B29" s="62" t="s">
        <v>9</v>
      </c>
      <c r="C29" s="63">
        <v>3000.99</v>
      </c>
      <c r="D29" s="79">
        <v>40.950000000000003</v>
      </c>
      <c r="E29" s="91">
        <v>30.66</v>
      </c>
      <c r="F29" s="81">
        <v>7.24</v>
      </c>
      <c r="G29" s="91">
        <v>3.7</v>
      </c>
      <c r="H29" s="81">
        <v>1.98</v>
      </c>
      <c r="I29" s="93" t="s">
        <v>43</v>
      </c>
      <c r="J29" s="56"/>
      <c r="L29" s="24"/>
      <c r="M29" s="25"/>
      <c r="N29" s="25"/>
      <c r="O29" s="25"/>
      <c r="P29" s="25"/>
      <c r="Q29" s="23"/>
    </row>
    <row r="30" spans="1:17" ht="12.75" x14ac:dyDescent="0.2">
      <c r="A30" s="61">
        <v>3001</v>
      </c>
      <c r="B30" s="62" t="s">
        <v>9</v>
      </c>
      <c r="C30" s="63">
        <v>3100.99</v>
      </c>
      <c r="D30" s="79">
        <v>42.3</v>
      </c>
      <c r="E30" s="91">
        <v>31.64</v>
      </c>
      <c r="F30" s="81">
        <v>7.48</v>
      </c>
      <c r="G30" s="91">
        <v>3.82</v>
      </c>
      <c r="H30" s="81">
        <v>2.04</v>
      </c>
      <c r="I30" s="93" t="s">
        <v>43</v>
      </c>
      <c r="J30" s="56"/>
      <c r="L30" s="24"/>
      <c r="M30" s="25"/>
      <c r="N30" s="25"/>
      <c r="O30" s="25"/>
      <c r="P30" s="25"/>
      <c r="Q30" s="23"/>
    </row>
    <row r="31" spans="1:17" ht="12.75" x14ac:dyDescent="0.2">
      <c r="A31" s="61">
        <v>3101</v>
      </c>
      <c r="B31" s="62" t="s">
        <v>9</v>
      </c>
      <c r="C31" s="63">
        <v>3200.99</v>
      </c>
      <c r="D31" s="79">
        <v>43.61</v>
      </c>
      <c r="E31" s="91">
        <v>32.83</v>
      </c>
      <c r="F31" s="81">
        <v>7.72</v>
      </c>
      <c r="G31" s="91">
        <v>3.95</v>
      </c>
      <c r="H31" s="81">
        <v>2.11</v>
      </c>
      <c r="I31" s="93" t="s">
        <v>43</v>
      </c>
      <c r="J31" s="56"/>
      <c r="L31" s="24"/>
      <c r="M31" s="25"/>
      <c r="N31" s="25"/>
      <c r="O31" s="25"/>
      <c r="P31" s="25"/>
      <c r="Q31" s="23"/>
    </row>
    <row r="32" spans="1:17" ht="12.75" x14ac:dyDescent="0.2">
      <c r="A32" s="61">
        <v>3201</v>
      </c>
      <c r="B32" s="62" t="s">
        <v>9</v>
      </c>
      <c r="C32" s="63">
        <v>3300.99</v>
      </c>
      <c r="D32" s="79">
        <v>45.12</v>
      </c>
      <c r="E32" s="91">
        <v>33.82</v>
      </c>
      <c r="F32" s="81">
        <v>7.98</v>
      </c>
      <c r="G32" s="91">
        <v>4.08</v>
      </c>
      <c r="H32" s="81">
        <v>2.17</v>
      </c>
      <c r="I32" s="93" t="s">
        <v>43</v>
      </c>
      <c r="J32" s="56"/>
      <c r="L32" s="24"/>
      <c r="M32" s="25"/>
      <c r="N32" s="25"/>
      <c r="O32" s="25"/>
      <c r="P32" s="25"/>
      <c r="Q32" s="23"/>
    </row>
    <row r="33" spans="1:17" ht="12.75" x14ac:dyDescent="0.2">
      <c r="A33" s="61">
        <v>3301</v>
      </c>
      <c r="B33" s="62" t="s">
        <v>9</v>
      </c>
      <c r="C33" s="63">
        <v>3400.99</v>
      </c>
      <c r="D33" s="79">
        <v>46.45</v>
      </c>
      <c r="E33" s="91">
        <v>34.83</v>
      </c>
      <c r="F33" s="81">
        <v>8.23</v>
      </c>
      <c r="G33" s="91">
        <v>4.21</v>
      </c>
      <c r="H33" s="81">
        <v>2.2400000000000002</v>
      </c>
      <c r="I33" s="93" t="s">
        <v>43</v>
      </c>
      <c r="J33" s="56"/>
      <c r="L33" s="24"/>
      <c r="M33" s="25"/>
      <c r="N33" s="25"/>
      <c r="O33" s="25"/>
      <c r="P33" s="25"/>
      <c r="Q33" s="23"/>
    </row>
    <row r="34" spans="1:17" ht="12.75" x14ac:dyDescent="0.2">
      <c r="A34" s="61">
        <v>3401</v>
      </c>
      <c r="B34" s="62" t="s">
        <v>9</v>
      </c>
      <c r="C34" s="63">
        <v>3500.99</v>
      </c>
      <c r="D34" s="79">
        <v>47.79</v>
      </c>
      <c r="E34" s="91">
        <v>35.82</v>
      </c>
      <c r="F34" s="81">
        <v>8.4499999999999993</v>
      </c>
      <c r="G34" s="91">
        <v>4.32</v>
      </c>
      <c r="H34" s="81">
        <v>2.31</v>
      </c>
      <c r="I34" s="93" t="s">
        <v>43</v>
      </c>
      <c r="J34" s="56"/>
      <c r="L34" s="24"/>
      <c r="M34" s="25"/>
      <c r="N34" s="25"/>
      <c r="O34" s="25"/>
      <c r="P34" s="25"/>
      <c r="Q34" s="23"/>
    </row>
    <row r="35" spans="1:17" ht="12.75" x14ac:dyDescent="0.2">
      <c r="A35" s="61">
        <v>3501</v>
      </c>
      <c r="B35" s="62" t="s">
        <v>9</v>
      </c>
      <c r="C35" s="63">
        <v>3600.99</v>
      </c>
      <c r="D35" s="79">
        <v>49.13</v>
      </c>
      <c r="E35" s="91">
        <v>36.82</v>
      </c>
      <c r="F35" s="81">
        <v>8.6999999999999993</v>
      </c>
      <c r="G35" s="91">
        <v>4.45</v>
      </c>
      <c r="H35" s="81">
        <v>2.37</v>
      </c>
      <c r="I35" s="93" t="s">
        <v>43</v>
      </c>
      <c r="J35" s="56"/>
      <c r="L35" s="24"/>
      <c r="M35" s="25"/>
      <c r="N35" s="25"/>
      <c r="O35" s="25"/>
      <c r="P35" s="25"/>
      <c r="Q35" s="23"/>
    </row>
    <row r="36" spans="1:17" ht="12.75" x14ac:dyDescent="0.2">
      <c r="A36" s="61">
        <v>3601</v>
      </c>
      <c r="B36" s="62" t="s">
        <v>9</v>
      </c>
      <c r="C36" s="63">
        <v>3700.99</v>
      </c>
      <c r="D36" s="79">
        <v>50.63</v>
      </c>
      <c r="E36" s="91">
        <v>37.81</v>
      </c>
      <c r="F36" s="81">
        <v>8.9499999999999993</v>
      </c>
      <c r="G36" s="91">
        <v>4.57</v>
      </c>
      <c r="H36" s="81">
        <v>2.44</v>
      </c>
      <c r="I36" s="93" t="s">
        <v>43</v>
      </c>
      <c r="J36" s="56"/>
      <c r="L36" s="24"/>
      <c r="M36" s="25"/>
      <c r="N36" s="25"/>
      <c r="O36" s="25"/>
      <c r="P36" s="25"/>
      <c r="Q36" s="23"/>
    </row>
    <row r="37" spans="1:17" ht="12.75" x14ac:dyDescent="0.2">
      <c r="A37" s="61">
        <v>3701</v>
      </c>
      <c r="B37" s="62" t="s">
        <v>9</v>
      </c>
      <c r="C37" s="63">
        <v>3800.99</v>
      </c>
      <c r="D37" s="79">
        <v>51.94</v>
      </c>
      <c r="E37" s="91">
        <v>38.979999999999997</v>
      </c>
      <c r="F37" s="81">
        <v>9.19</v>
      </c>
      <c r="G37" s="91">
        <v>4.7</v>
      </c>
      <c r="H37" s="81">
        <v>2.5099999999999998</v>
      </c>
      <c r="I37" s="93" t="s">
        <v>43</v>
      </c>
      <c r="J37" s="56"/>
      <c r="L37" s="24"/>
      <c r="M37" s="25"/>
      <c r="N37" s="25"/>
      <c r="O37" s="25"/>
      <c r="P37" s="25"/>
      <c r="Q37" s="23"/>
    </row>
    <row r="38" spans="1:17" ht="12.75" x14ac:dyDescent="0.2">
      <c r="A38" s="61">
        <v>3801</v>
      </c>
      <c r="B38" s="62" t="s">
        <v>9</v>
      </c>
      <c r="C38" s="63">
        <v>3900.99</v>
      </c>
      <c r="D38" s="79">
        <v>53.45</v>
      </c>
      <c r="E38" s="91">
        <v>39.979999999999997</v>
      </c>
      <c r="F38" s="81">
        <v>9.44</v>
      </c>
      <c r="G38" s="91">
        <v>4.82</v>
      </c>
      <c r="H38" s="81">
        <v>2.58</v>
      </c>
      <c r="I38" s="93" t="s">
        <v>43</v>
      </c>
      <c r="J38" s="56"/>
      <c r="L38" s="24"/>
      <c r="M38" s="25"/>
      <c r="N38" s="25"/>
      <c r="O38" s="25"/>
      <c r="P38" s="25"/>
      <c r="Q38" s="23"/>
    </row>
    <row r="39" spans="1:17" ht="12.75" x14ac:dyDescent="0.2">
      <c r="A39" s="61">
        <v>3901</v>
      </c>
      <c r="B39" s="62" t="s">
        <v>9</v>
      </c>
      <c r="C39" s="63">
        <v>4000.99</v>
      </c>
      <c r="D39" s="79">
        <v>54.76</v>
      </c>
      <c r="E39" s="91">
        <v>40.97</v>
      </c>
      <c r="F39" s="81">
        <v>9.69</v>
      </c>
      <c r="G39" s="91">
        <v>4.95</v>
      </c>
      <c r="H39" s="81">
        <v>2.64</v>
      </c>
      <c r="I39" s="93" t="s">
        <v>43</v>
      </c>
      <c r="J39" s="56"/>
      <c r="L39" s="24"/>
      <c r="M39" s="25"/>
      <c r="N39" s="25"/>
      <c r="O39" s="25"/>
      <c r="P39" s="25"/>
      <c r="Q39" s="23"/>
    </row>
    <row r="40" spans="1:17" ht="12.75" x14ac:dyDescent="0.2">
      <c r="A40" s="61">
        <v>4001</v>
      </c>
      <c r="B40" s="62" t="s">
        <v>9</v>
      </c>
      <c r="C40" s="63">
        <v>4100.99</v>
      </c>
      <c r="D40" s="79">
        <v>56.1</v>
      </c>
      <c r="E40" s="91">
        <v>42.14</v>
      </c>
      <c r="F40" s="81">
        <v>9.93</v>
      </c>
      <c r="G40" s="91">
        <v>5.08</v>
      </c>
      <c r="H40" s="81">
        <v>2.71</v>
      </c>
      <c r="I40" s="93" t="s">
        <v>43</v>
      </c>
      <c r="J40" s="56"/>
      <c r="L40" s="24"/>
      <c r="M40" s="25"/>
      <c r="N40" s="25"/>
      <c r="O40" s="25"/>
      <c r="P40" s="25"/>
      <c r="Q40" s="23"/>
    </row>
    <row r="41" spans="1:17" ht="12.75" x14ac:dyDescent="0.2">
      <c r="A41" s="61">
        <v>4101</v>
      </c>
      <c r="B41" s="62" t="s">
        <v>9</v>
      </c>
      <c r="C41" s="63">
        <v>4200.99</v>
      </c>
      <c r="D41" s="79">
        <v>57.46</v>
      </c>
      <c r="E41" s="91">
        <v>43.15</v>
      </c>
      <c r="F41" s="81">
        <v>10.18</v>
      </c>
      <c r="G41" s="91">
        <v>5.2</v>
      </c>
      <c r="H41" s="81">
        <v>2.77</v>
      </c>
      <c r="I41" s="93" t="s">
        <v>43</v>
      </c>
      <c r="J41" s="56"/>
    </row>
    <row r="42" spans="1:17" ht="12.75" x14ac:dyDescent="0.2">
      <c r="A42" s="64">
        <v>4201</v>
      </c>
      <c r="B42" s="62" t="s">
        <v>9</v>
      </c>
      <c r="C42" s="65">
        <v>4300.99</v>
      </c>
      <c r="D42" s="79">
        <v>58.93</v>
      </c>
      <c r="E42" s="91">
        <v>44.29</v>
      </c>
      <c r="F42" s="81">
        <v>10.42</v>
      </c>
      <c r="G42" s="91">
        <v>5.33</v>
      </c>
      <c r="H42" s="81">
        <v>2.85</v>
      </c>
      <c r="I42" s="93" t="s">
        <v>43</v>
      </c>
      <c r="J42" s="56"/>
    </row>
    <row r="43" spans="1:17" ht="12.75" x14ac:dyDescent="0.2">
      <c r="A43" s="64">
        <v>4301</v>
      </c>
      <c r="B43" s="62" t="s">
        <v>9</v>
      </c>
      <c r="C43" s="65">
        <v>4400.99</v>
      </c>
      <c r="D43" s="79">
        <v>60.27</v>
      </c>
      <c r="E43" s="91">
        <v>45.31</v>
      </c>
      <c r="F43" s="81">
        <v>10.65</v>
      </c>
      <c r="G43" s="91">
        <v>5.45</v>
      </c>
      <c r="H43" s="81">
        <v>2.91</v>
      </c>
      <c r="I43" s="93" t="s">
        <v>43</v>
      </c>
      <c r="J43" s="56"/>
    </row>
    <row r="44" spans="1:17" ht="12.75" x14ac:dyDescent="0.2">
      <c r="A44" s="64">
        <v>4401</v>
      </c>
      <c r="B44" s="62" t="s">
        <v>9</v>
      </c>
      <c r="C44" s="65">
        <v>4500.99</v>
      </c>
      <c r="D44" s="79">
        <v>61.6</v>
      </c>
      <c r="E44" s="91">
        <v>46.3</v>
      </c>
      <c r="F44" s="81">
        <v>10.9</v>
      </c>
      <c r="G44" s="91">
        <v>5.57</v>
      </c>
      <c r="H44" s="81">
        <v>2.97</v>
      </c>
      <c r="I44" s="93" t="s">
        <v>43</v>
      </c>
      <c r="J44" s="56"/>
    </row>
    <row r="45" spans="1:17" ht="12.75" x14ac:dyDescent="0.2">
      <c r="A45" s="64">
        <v>4501</v>
      </c>
      <c r="B45" s="62" t="s">
        <v>9</v>
      </c>
      <c r="C45" s="65">
        <v>4600.99</v>
      </c>
      <c r="D45" s="79">
        <v>63.09</v>
      </c>
      <c r="E45" s="91">
        <v>47.49</v>
      </c>
      <c r="F45" s="81">
        <v>11.15</v>
      </c>
      <c r="G45" s="91">
        <v>5.7</v>
      </c>
      <c r="H45" s="81">
        <v>3.04</v>
      </c>
      <c r="I45" s="93" t="s">
        <v>43</v>
      </c>
      <c r="J45" s="56"/>
    </row>
    <row r="46" spans="1:17" ht="12.75" x14ac:dyDescent="0.2">
      <c r="A46" s="64">
        <v>4601</v>
      </c>
      <c r="B46" s="62" t="s">
        <v>9</v>
      </c>
      <c r="C46" s="65">
        <v>4700.99</v>
      </c>
      <c r="D46" s="79">
        <v>64.430000000000007</v>
      </c>
      <c r="E46" s="91">
        <v>48.47</v>
      </c>
      <c r="F46" s="81">
        <v>11.4</v>
      </c>
      <c r="G46" s="91">
        <v>5.82</v>
      </c>
      <c r="H46" s="81">
        <v>3.11</v>
      </c>
      <c r="I46" s="93" t="s">
        <v>43</v>
      </c>
      <c r="J46" s="56"/>
    </row>
    <row r="47" spans="1:17" ht="12.75" x14ac:dyDescent="0.2">
      <c r="A47" s="64">
        <v>4701</v>
      </c>
      <c r="B47" s="62" t="s">
        <v>9</v>
      </c>
      <c r="C47" s="65">
        <v>4800.99</v>
      </c>
      <c r="D47" s="79">
        <v>65.78</v>
      </c>
      <c r="E47" s="91">
        <v>49.47</v>
      </c>
      <c r="F47" s="81">
        <v>11.64</v>
      </c>
      <c r="G47" s="91">
        <v>5.95</v>
      </c>
      <c r="H47" s="81">
        <v>3.18</v>
      </c>
      <c r="I47" s="93" t="s">
        <v>43</v>
      </c>
      <c r="J47" s="56"/>
    </row>
    <row r="48" spans="1:17" ht="12.75" x14ac:dyDescent="0.2">
      <c r="A48" s="64">
        <v>4801</v>
      </c>
      <c r="B48" s="62" t="s">
        <v>9</v>
      </c>
      <c r="C48" s="65">
        <v>4900.99</v>
      </c>
      <c r="D48" s="79">
        <v>67.27</v>
      </c>
      <c r="E48" s="91">
        <v>50.45</v>
      </c>
      <c r="F48" s="81">
        <v>11.88</v>
      </c>
      <c r="G48" s="91">
        <v>6.08</v>
      </c>
      <c r="H48" s="81">
        <v>3.25</v>
      </c>
      <c r="I48" s="93" t="s">
        <v>43</v>
      </c>
      <c r="J48" s="56"/>
    </row>
    <row r="49" spans="1:10" ht="12.75" x14ac:dyDescent="0.2">
      <c r="A49" s="64">
        <v>4901</v>
      </c>
      <c r="B49" s="62" t="s">
        <v>9</v>
      </c>
      <c r="C49" s="65">
        <v>5000.99</v>
      </c>
      <c r="D49" s="79">
        <v>68.59</v>
      </c>
      <c r="E49" s="91">
        <v>51.63</v>
      </c>
      <c r="F49" s="81">
        <v>12.13</v>
      </c>
      <c r="G49" s="91">
        <v>6.19</v>
      </c>
      <c r="H49" s="81">
        <v>3.31</v>
      </c>
      <c r="I49" s="93" t="s">
        <v>43</v>
      </c>
      <c r="J49" s="56"/>
    </row>
    <row r="50" spans="1:10" ht="12.75" x14ac:dyDescent="0.2">
      <c r="A50" s="64">
        <v>5001</v>
      </c>
      <c r="B50" s="62" t="s">
        <v>9</v>
      </c>
      <c r="C50" s="65">
        <v>5100.99</v>
      </c>
      <c r="D50" s="79">
        <v>69.930000000000007</v>
      </c>
      <c r="E50" s="91">
        <v>52.63</v>
      </c>
      <c r="F50" s="81">
        <v>12.38</v>
      </c>
      <c r="G50" s="91">
        <v>6.32</v>
      </c>
      <c r="H50" s="81">
        <v>3.38</v>
      </c>
      <c r="I50" s="93" t="s">
        <v>43</v>
      </c>
      <c r="J50" s="56"/>
    </row>
    <row r="51" spans="1:10" ht="12.75" x14ac:dyDescent="0.2">
      <c r="A51" s="64">
        <v>5101</v>
      </c>
      <c r="B51" s="62" t="s">
        <v>9</v>
      </c>
      <c r="C51" s="65">
        <v>5200.99</v>
      </c>
      <c r="D51" s="79">
        <v>71.400000000000006</v>
      </c>
      <c r="E51" s="91">
        <v>53.62</v>
      </c>
      <c r="F51" s="81">
        <v>12.61</v>
      </c>
      <c r="G51" s="91">
        <v>6.45</v>
      </c>
      <c r="H51" s="81">
        <v>3.44</v>
      </c>
      <c r="I51" s="93" t="s">
        <v>43</v>
      </c>
      <c r="J51" s="56"/>
    </row>
    <row r="52" spans="1:10" ht="12.75" x14ac:dyDescent="0.2">
      <c r="A52" s="64">
        <v>5201</v>
      </c>
      <c r="B52" s="62" t="s">
        <v>9</v>
      </c>
      <c r="C52" s="65">
        <v>5300.99</v>
      </c>
      <c r="D52" s="79">
        <v>72.73</v>
      </c>
      <c r="E52" s="91">
        <v>54.79</v>
      </c>
      <c r="F52" s="81">
        <v>12.85</v>
      </c>
      <c r="G52" s="91">
        <v>6.57</v>
      </c>
      <c r="H52" s="81">
        <v>3.51</v>
      </c>
      <c r="I52" s="93" t="s">
        <v>43</v>
      </c>
      <c r="J52" s="56"/>
    </row>
    <row r="53" spans="1:10" ht="12.75" x14ac:dyDescent="0.2">
      <c r="A53" s="64">
        <v>5301</v>
      </c>
      <c r="B53" s="62" t="s">
        <v>9</v>
      </c>
      <c r="C53" s="65">
        <v>999999.99</v>
      </c>
      <c r="D53" s="80">
        <v>73.260000000000005</v>
      </c>
      <c r="E53" s="92">
        <v>55.12</v>
      </c>
      <c r="F53" s="82">
        <v>12.94</v>
      </c>
      <c r="G53" s="92">
        <v>6.61</v>
      </c>
      <c r="H53" s="82">
        <v>3.53</v>
      </c>
      <c r="I53" s="93" t="s">
        <v>43</v>
      </c>
      <c r="J53" s="56"/>
    </row>
    <row r="54" spans="1:10" ht="12.75" x14ac:dyDescent="0.2">
      <c r="A54" s="66"/>
      <c r="B54" s="67"/>
      <c r="C54" s="68"/>
      <c r="D54" s="69"/>
      <c r="E54" s="70"/>
      <c r="F54" s="83"/>
      <c r="G54" s="70"/>
      <c r="H54" s="70"/>
      <c r="I54" s="71"/>
    </row>
    <row r="55" spans="1:10" ht="12.75" x14ac:dyDescent="0.2">
      <c r="A55" s="66"/>
      <c r="B55" s="67"/>
      <c r="C55" s="68"/>
      <c r="D55" s="69"/>
      <c r="E55" s="70"/>
      <c r="F55" s="70"/>
      <c r="G55" s="70"/>
      <c r="H55" s="70"/>
      <c r="I55" s="71"/>
    </row>
    <row r="56" spans="1:10" x14ac:dyDescent="0.2">
      <c r="C56" s="15"/>
      <c r="D56" s="16"/>
    </row>
    <row r="57" spans="1:10" x14ac:dyDescent="0.2">
      <c r="C57" s="15"/>
      <c r="D57" s="16"/>
    </row>
    <row r="58" spans="1:10" x14ac:dyDescent="0.2">
      <c r="C58" s="15"/>
      <c r="D58" s="16"/>
    </row>
    <row r="59" spans="1:10" x14ac:dyDescent="0.2">
      <c r="C59" s="15"/>
      <c r="D59" s="16"/>
    </row>
    <row r="60" spans="1:10" x14ac:dyDescent="0.2">
      <c r="C60" s="15"/>
      <c r="D60" s="16"/>
    </row>
    <row r="61" spans="1:10" x14ac:dyDescent="0.2">
      <c r="C61" s="15"/>
      <c r="D61" s="16"/>
    </row>
    <row r="62" spans="1:10" x14ac:dyDescent="0.2">
      <c r="C62" s="15"/>
      <c r="D62" s="16"/>
    </row>
    <row r="63" spans="1:10" x14ac:dyDescent="0.2">
      <c r="C63" s="15"/>
      <c r="D63" s="16"/>
    </row>
    <row r="64" spans="1:10" x14ac:dyDescent="0.2">
      <c r="C64" s="15"/>
      <c r="D64" s="16"/>
    </row>
    <row r="65" spans="3:4" x14ac:dyDescent="0.2">
      <c r="C65" s="15"/>
      <c r="D65" s="16"/>
    </row>
    <row r="66" spans="3:4" x14ac:dyDescent="0.2">
      <c r="C66" s="15"/>
      <c r="D66" s="16"/>
    </row>
    <row r="67" spans="3:4" x14ac:dyDescent="0.2">
      <c r="C67" s="15"/>
      <c r="D67" s="16"/>
    </row>
    <row r="68" spans="3:4" x14ac:dyDescent="0.2">
      <c r="C68" s="15"/>
      <c r="D68" s="16"/>
    </row>
    <row r="69" spans="3:4" x14ac:dyDescent="0.2">
      <c r="C69" s="15"/>
      <c r="D69" s="16"/>
    </row>
    <row r="70" spans="3:4" x14ac:dyDescent="0.2">
      <c r="C70" s="15"/>
      <c r="D70" s="16"/>
    </row>
    <row r="71" spans="3:4" x14ac:dyDescent="0.2">
      <c r="C71" s="15"/>
      <c r="D71" s="16"/>
    </row>
    <row r="72" spans="3:4" x14ac:dyDescent="0.2">
      <c r="C72" s="15"/>
      <c r="D72" s="16"/>
    </row>
    <row r="73" spans="3:4" x14ac:dyDescent="0.2">
      <c r="C73" s="15"/>
      <c r="D73" s="16"/>
    </row>
    <row r="74" spans="3:4" x14ac:dyDescent="0.2">
      <c r="C74" s="15"/>
      <c r="D74" s="16"/>
    </row>
    <row r="75" spans="3:4" x14ac:dyDescent="0.2">
      <c r="C75" s="15"/>
      <c r="D75" s="16"/>
    </row>
    <row r="76" spans="3:4" x14ac:dyDescent="0.2">
      <c r="C76" s="15"/>
      <c r="D76" s="16"/>
    </row>
    <row r="77" spans="3:4" x14ac:dyDescent="0.2">
      <c r="C77" s="15"/>
      <c r="D77" s="16"/>
    </row>
    <row r="78" spans="3:4" x14ac:dyDescent="0.2">
      <c r="C78" s="15"/>
      <c r="D78" s="16"/>
    </row>
    <row r="79" spans="3:4" x14ac:dyDescent="0.2">
      <c r="C79" s="15"/>
      <c r="D79" s="16"/>
    </row>
    <row r="80" spans="3:4" x14ac:dyDescent="0.2">
      <c r="C80" s="15"/>
      <c r="D80" s="16"/>
    </row>
    <row r="81" spans="3:4" x14ac:dyDescent="0.2">
      <c r="C81" s="15"/>
      <c r="D81" s="16"/>
    </row>
    <row r="82" spans="3:4" x14ac:dyDescent="0.2">
      <c r="C82" s="15"/>
      <c r="D82" s="16"/>
    </row>
    <row r="83" spans="3:4" x14ac:dyDescent="0.2">
      <c r="C83" s="15"/>
      <c r="D83" s="16"/>
    </row>
    <row r="84" spans="3:4" x14ac:dyDescent="0.2">
      <c r="C84" s="15"/>
      <c r="D84" s="16"/>
    </row>
    <row r="85" spans="3:4" x14ac:dyDescent="0.2">
      <c r="C85" s="15"/>
      <c r="D85" s="16"/>
    </row>
    <row r="86" spans="3:4" x14ac:dyDescent="0.2">
      <c r="C86" s="15"/>
      <c r="D86" s="16"/>
    </row>
    <row r="87" spans="3:4" x14ac:dyDescent="0.2">
      <c r="C87" s="15"/>
      <c r="D87" s="16"/>
    </row>
    <row r="88" spans="3:4" x14ac:dyDescent="0.2">
      <c r="C88" s="15"/>
      <c r="D88" s="16"/>
    </row>
    <row r="89" spans="3:4" x14ac:dyDescent="0.2">
      <c r="C89" s="15"/>
      <c r="D89" s="16"/>
    </row>
    <row r="90" spans="3:4" x14ac:dyDescent="0.2">
      <c r="C90" s="15"/>
      <c r="D90" s="16"/>
    </row>
    <row r="91" spans="3:4" x14ac:dyDescent="0.2">
      <c r="C91" s="15"/>
      <c r="D91" s="16"/>
    </row>
    <row r="92" spans="3:4" x14ac:dyDescent="0.2">
      <c r="C92" s="15"/>
      <c r="D92" s="16"/>
    </row>
    <row r="93" spans="3:4" x14ac:dyDescent="0.2">
      <c r="C93" s="15"/>
      <c r="D93" s="16"/>
    </row>
    <row r="94" spans="3:4" x14ac:dyDescent="0.2">
      <c r="C94" s="15"/>
      <c r="D94" s="16"/>
    </row>
    <row r="95" spans="3:4" x14ac:dyDescent="0.2">
      <c r="C95" s="15"/>
      <c r="D95" s="16"/>
    </row>
    <row r="96" spans="3:4" x14ac:dyDescent="0.2">
      <c r="C96" s="15"/>
      <c r="D96" s="16"/>
    </row>
    <row r="97" spans="3:4" x14ac:dyDescent="0.2">
      <c r="C97" s="15"/>
      <c r="D97" s="16"/>
    </row>
    <row r="98" spans="3:4" x14ac:dyDescent="0.2">
      <c r="C98" s="15"/>
      <c r="D98" s="16"/>
    </row>
    <row r="99" spans="3:4" x14ac:dyDescent="0.2">
      <c r="C99" s="15"/>
      <c r="D99" s="16"/>
    </row>
    <row r="100" spans="3:4" x14ac:dyDescent="0.2">
      <c r="C100" s="15"/>
      <c r="D100" s="16"/>
    </row>
    <row r="101" spans="3:4" x14ac:dyDescent="0.2">
      <c r="C101" s="15"/>
      <c r="D101" s="16"/>
    </row>
    <row r="102" spans="3:4" x14ac:dyDescent="0.2">
      <c r="C102" s="15"/>
      <c r="D102" s="16"/>
    </row>
    <row r="103" spans="3:4" x14ac:dyDescent="0.2">
      <c r="C103" s="15"/>
      <c r="D103" s="16"/>
    </row>
    <row r="104" spans="3:4" x14ac:dyDescent="0.2">
      <c r="C104" s="15"/>
      <c r="D104" s="16"/>
    </row>
    <row r="105" spans="3:4" x14ac:dyDescent="0.2">
      <c r="C105" s="15"/>
      <c r="D105" s="16"/>
    </row>
    <row r="106" spans="3:4" x14ac:dyDescent="0.2">
      <c r="C106" s="15"/>
      <c r="D106" s="16"/>
    </row>
    <row r="107" spans="3:4" x14ac:dyDescent="0.2">
      <c r="C107" s="15"/>
      <c r="D107" s="16"/>
    </row>
    <row r="108" spans="3:4" x14ac:dyDescent="0.2">
      <c r="C108" s="15"/>
      <c r="D108" s="16"/>
    </row>
    <row r="109" spans="3:4" x14ac:dyDescent="0.2">
      <c r="C109" s="15"/>
      <c r="D109" s="16"/>
    </row>
    <row r="110" spans="3:4" x14ac:dyDescent="0.2">
      <c r="C110" s="15"/>
      <c r="D110" s="16"/>
    </row>
    <row r="111" spans="3:4" x14ac:dyDescent="0.2">
      <c r="C111" s="15"/>
      <c r="D111" s="16"/>
    </row>
    <row r="112" spans="3:4" x14ac:dyDescent="0.2">
      <c r="C112" s="15"/>
      <c r="D112" s="16"/>
    </row>
    <row r="113" spans="3:4" x14ac:dyDescent="0.2">
      <c r="C113" s="15"/>
      <c r="D113" s="16"/>
    </row>
    <row r="114" spans="3:4" x14ac:dyDescent="0.2">
      <c r="C114" s="15"/>
      <c r="D114" s="16"/>
    </row>
    <row r="115" spans="3:4" x14ac:dyDescent="0.2">
      <c r="C115" s="15"/>
      <c r="D115" s="16"/>
    </row>
    <row r="116" spans="3:4" x14ac:dyDescent="0.2">
      <c r="C116" s="15"/>
      <c r="D116" s="16"/>
    </row>
    <row r="117" spans="3:4" x14ac:dyDescent="0.2">
      <c r="C117" s="15"/>
      <c r="D117" s="16"/>
    </row>
    <row r="118" spans="3:4" x14ac:dyDescent="0.2">
      <c r="C118" s="15"/>
      <c r="D118" s="16"/>
    </row>
    <row r="119" spans="3:4" x14ac:dyDescent="0.2">
      <c r="C119" s="15"/>
      <c r="D119" s="16"/>
    </row>
    <row r="120" spans="3:4" x14ac:dyDescent="0.2">
      <c r="C120" s="15"/>
      <c r="D120" s="16"/>
    </row>
    <row r="121" spans="3:4" x14ac:dyDescent="0.2">
      <c r="C121" s="15"/>
      <c r="D121" s="16"/>
    </row>
    <row r="122" spans="3:4" x14ac:dyDescent="0.2">
      <c r="C122" s="15"/>
      <c r="D122" s="16"/>
    </row>
    <row r="123" spans="3:4" x14ac:dyDescent="0.2">
      <c r="C123" s="15"/>
      <c r="D123" s="16"/>
    </row>
    <row r="124" spans="3:4" x14ac:dyDescent="0.2">
      <c r="D124" s="16"/>
    </row>
    <row r="125" spans="3:4" x14ac:dyDescent="0.2">
      <c r="D125" s="16"/>
    </row>
    <row r="126" spans="3:4" x14ac:dyDescent="0.2">
      <c r="D126" s="16"/>
    </row>
    <row r="127" spans="3:4" x14ac:dyDescent="0.2">
      <c r="D127" s="16"/>
    </row>
    <row r="128" spans="3:4" x14ac:dyDescent="0.2">
      <c r="D128" s="16"/>
    </row>
    <row r="129" spans="4:4" x14ac:dyDescent="0.2">
      <c r="D129" s="16"/>
    </row>
    <row r="130" spans="4:4" x14ac:dyDescent="0.2">
      <c r="D130" s="16"/>
    </row>
    <row r="131" spans="4:4" x14ac:dyDescent="0.2">
      <c r="D131" s="16"/>
    </row>
    <row r="132" spans="4:4" x14ac:dyDescent="0.2">
      <c r="D132" s="16"/>
    </row>
    <row r="133" spans="4:4" x14ac:dyDescent="0.2">
      <c r="D133" s="16"/>
    </row>
    <row r="134" spans="4:4" x14ac:dyDescent="0.2">
      <c r="D134" s="16"/>
    </row>
    <row r="135" spans="4:4" x14ac:dyDescent="0.2">
      <c r="D135" s="16"/>
    </row>
    <row r="136" spans="4:4" x14ac:dyDescent="0.2">
      <c r="D136" s="16"/>
    </row>
    <row r="137" spans="4:4" x14ac:dyDescent="0.2">
      <c r="D137" s="16"/>
    </row>
    <row r="138" spans="4:4" x14ac:dyDescent="0.2">
      <c r="D138" s="16"/>
    </row>
    <row r="139" spans="4:4" x14ac:dyDescent="0.2">
      <c r="D139" s="16"/>
    </row>
    <row r="140" spans="4:4" x14ac:dyDescent="0.2">
      <c r="D140" s="16"/>
    </row>
    <row r="141" spans="4:4" x14ac:dyDescent="0.2">
      <c r="D141" s="16"/>
    </row>
    <row r="142" spans="4:4" x14ac:dyDescent="0.2">
      <c r="D142" s="16"/>
    </row>
    <row r="143" spans="4:4" x14ac:dyDescent="0.2">
      <c r="D143" s="16"/>
    </row>
    <row r="144" spans="4:4" x14ac:dyDescent="0.2">
      <c r="D144" s="16"/>
    </row>
    <row r="145" spans="4:4" x14ac:dyDescent="0.2">
      <c r="D145" s="16"/>
    </row>
    <row r="146" spans="4:4" x14ac:dyDescent="0.2">
      <c r="D146" s="16"/>
    </row>
    <row r="147" spans="4:4" x14ac:dyDescent="0.2">
      <c r="D147" s="16"/>
    </row>
    <row r="148" spans="4:4" x14ac:dyDescent="0.2">
      <c r="D148" s="16"/>
    </row>
    <row r="149" spans="4:4" x14ac:dyDescent="0.2">
      <c r="D149" s="16"/>
    </row>
    <row r="150" spans="4:4" x14ac:dyDescent="0.2">
      <c r="D150" s="16"/>
    </row>
    <row r="151" spans="4:4" x14ac:dyDescent="0.2">
      <c r="D151" s="16"/>
    </row>
    <row r="152" spans="4:4" x14ac:dyDescent="0.2">
      <c r="D152" s="16"/>
    </row>
    <row r="153" spans="4:4" x14ac:dyDescent="0.2">
      <c r="D153" s="16"/>
    </row>
    <row r="154" spans="4:4" x14ac:dyDescent="0.2">
      <c r="D154" s="16"/>
    </row>
    <row r="155" spans="4:4" x14ac:dyDescent="0.2">
      <c r="D155" s="16"/>
    </row>
    <row r="156" spans="4:4" x14ac:dyDescent="0.2">
      <c r="D156" s="16"/>
    </row>
    <row r="157" spans="4:4" x14ac:dyDescent="0.2">
      <c r="D157" s="16"/>
    </row>
    <row r="158" spans="4:4" x14ac:dyDescent="0.2">
      <c r="D158" s="16"/>
    </row>
    <row r="159" spans="4:4" x14ac:dyDescent="0.2">
      <c r="D159" s="16"/>
    </row>
    <row r="160" spans="4:4" x14ac:dyDescent="0.2">
      <c r="D160" s="16"/>
    </row>
    <row r="161" spans="4:4" x14ac:dyDescent="0.2">
      <c r="D161" s="16"/>
    </row>
    <row r="162" spans="4:4" x14ac:dyDescent="0.2">
      <c r="D162" s="16"/>
    </row>
    <row r="163" spans="4:4" x14ac:dyDescent="0.2">
      <c r="D163" s="16"/>
    </row>
    <row r="164" spans="4:4" x14ac:dyDescent="0.2">
      <c r="D164" s="16"/>
    </row>
    <row r="165" spans="4:4" x14ac:dyDescent="0.2">
      <c r="D165" s="16"/>
    </row>
    <row r="166" spans="4:4" x14ac:dyDescent="0.2">
      <c r="D166" s="16"/>
    </row>
    <row r="167" spans="4:4" x14ac:dyDescent="0.2">
      <c r="D167" s="16"/>
    </row>
    <row r="168" spans="4:4" x14ac:dyDescent="0.2">
      <c r="D168" s="16"/>
    </row>
    <row r="169" spans="4:4" x14ac:dyDescent="0.2">
      <c r="D169" s="16"/>
    </row>
    <row r="170" spans="4:4" x14ac:dyDescent="0.2">
      <c r="D170" s="16"/>
    </row>
    <row r="171" spans="4:4" x14ac:dyDescent="0.2">
      <c r="D171" s="16"/>
    </row>
    <row r="172" spans="4:4" x14ac:dyDescent="0.2">
      <c r="D172" s="16"/>
    </row>
    <row r="173" spans="4:4" x14ac:dyDescent="0.2">
      <c r="D173" s="16"/>
    </row>
    <row r="174" spans="4:4" x14ac:dyDescent="0.2">
      <c r="D174" s="16"/>
    </row>
    <row r="175" spans="4:4" x14ac:dyDescent="0.2">
      <c r="D175" s="16"/>
    </row>
    <row r="176" spans="4:4" x14ac:dyDescent="0.2">
      <c r="D176" s="16"/>
    </row>
    <row r="177" spans="4:4" x14ac:dyDescent="0.2">
      <c r="D177" s="16"/>
    </row>
    <row r="178" spans="4:4" x14ac:dyDescent="0.2">
      <c r="D178" s="16"/>
    </row>
    <row r="179" spans="4:4" x14ac:dyDescent="0.2">
      <c r="D179" s="16"/>
    </row>
    <row r="180" spans="4:4" x14ac:dyDescent="0.2">
      <c r="D180" s="16"/>
    </row>
    <row r="181" spans="4:4" x14ac:dyDescent="0.2">
      <c r="D181" s="16"/>
    </row>
    <row r="182" spans="4:4" x14ac:dyDescent="0.2">
      <c r="D182" s="16"/>
    </row>
    <row r="183" spans="4:4" x14ac:dyDescent="0.2">
      <c r="D183" s="16"/>
    </row>
    <row r="184" spans="4:4" x14ac:dyDescent="0.2">
      <c r="D184" s="16"/>
    </row>
  </sheetData>
  <mergeCells count="1">
    <mergeCell ref="A1:I1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54722-BF70-4FB2-B1FD-2B6CB44A4819}">
  <dimension ref="A1:I55"/>
  <sheetViews>
    <sheetView topLeftCell="A22" workbookViewId="0">
      <selection activeCell="A31" sqref="A31:XFD31"/>
    </sheetView>
  </sheetViews>
  <sheetFormatPr defaultRowHeight="12.75" x14ac:dyDescent="0.2"/>
  <cols>
    <col min="5" max="7" width="9.140625" customWidth="1"/>
    <col min="9" max="9" width="9.140625" customWidth="1"/>
  </cols>
  <sheetData>
    <row r="1" spans="1:9" ht="34.5" customHeight="1" x14ac:dyDescent="0.2">
      <c r="A1" s="113" t="s">
        <v>42</v>
      </c>
      <c r="B1" s="114"/>
      <c r="C1" s="114"/>
      <c r="D1" s="115"/>
      <c r="E1" s="114"/>
      <c r="F1" s="114"/>
      <c r="G1" s="114"/>
      <c r="H1" s="114"/>
      <c r="I1" s="114"/>
    </row>
    <row r="2" spans="1:9" ht="22.5" x14ac:dyDescent="0.2">
      <c r="A2" s="86" t="s">
        <v>10</v>
      </c>
      <c r="B2" s="86" t="s">
        <v>11</v>
      </c>
      <c r="C2" s="86" t="s">
        <v>12</v>
      </c>
      <c r="D2" s="87" t="s">
        <v>22</v>
      </c>
      <c r="E2" s="88" t="s">
        <v>23</v>
      </c>
      <c r="F2" s="88" t="s">
        <v>24</v>
      </c>
      <c r="G2" s="88" t="s">
        <v>25</v>
      </c>
      <c r="H2" s="88" t="s">
        <v>26</v>
      </c>
      <c r="I2" s="88" t="s">
        <v>27</v>
      </c>
    </row>
    <row r="3" spans="1:9" x14ac:dyDescent="0.2">
      <c r="A3" s="86"/>
      <c r="B3" s="86"/>
      <c r="C3" s="86"/>
      <c r="D3" s="89">
        <v>452</v>
      </c>
      <c r="E3" s="90">
        <v>452</v>
      </c>
      <c r="F3" s="90">
        <v>453</v>
      </c>
      <c r="G3" s="90">
        <v>454</v>
      </c>
      <c r="H3" s="90">
        <v>455</v>
      </c>
      <c r="I3" s="90">
        <v>456</v>
      </c>
    </row>
    <row r="4" spans="1:9" x14ac:dyDescent="0.2">
      <c r="A4" s="61">
        <v>0</v>
      </c>
      <c r="B4" s="62" t="s">
        <v>9</v>
      </c>
      <c r="C4" s="63">
        <v>500.99</v>
      </c>
      <c r="D4" s="99">
        <v>0</v>
      </c>
      <c r="E4" s="81">
        <v>0</v>
      </c>
      <c r="F4" s="91">
        <v>2.2599999999999998</v>
      </c>
      <c r="G4" s="81">
        <v>1.91</v>
      </c>
      <c r="H4" s="91">
        <v>1.74</v>
      </c>
      <c r="I4" s="84">
        <v>1.98</v>
      </c>
    </row>
    <row r="5" spans="1:9" x14ac:dyDescent="0.2">
      <c r="A5" s="61">
        <v>501</v>
      </c>
      <c r="B5" s="62" t="s">
        <v>9</v>
      </c>
      <c r="C5" s="63">
        <v>600.99</v>
      </c>
      <c r="D5" s="99">
        <v>0</v>
      </c>
      <c r="E5" s="81">
        <v>0</v>
      </c>
      <c r="F5" s="91">
        <v>2.77</v>
      </c>
      <c r="G5" s="81">
        <v>2.34</v>
      </c>
      <c r="H5" s="91">
        <v>2.11</v>
      </c>
      <c r="I5" s="84">
        <v>2.5</v>
      </c>
    </row>
    <row r="6" spans="1:9" x14ac:dyDescent="0.2">
      <c r="A6" s="61">
        <v>601</v>
      </c>
      <c r="B6" s="62" t="s">
        <v>9</v>
      </c>
      <c r="C6" s="63">
        <v>700.99</v>
      </c>
      <c r="D6" s="99">
        <v>0</v>
      </c>
      <c r="E6" s="81">
        <v>0</v>
      </c>
      <c r="F6" s="91">
        <v>3.28</v>
      </c>
      <c r="G6" s="81">
        <v>2.76</v>
      </c>
      <c r="H6" s="91">
        <v>2.4700000000000002</v>
      </c>
      <c r="I6" s="84">
        <v>3.01</v>
      </c>
    </row>
    <row r="7" spans="1:9" x14ac:dyDescent="0.2">
      <c r="A7" s="61">
        <v>701</v>
      </c>
      <c r="B7" s="62" t="s">
        <v>9</v>
      </c>
      <c r="C7" s="63">
        <v>800.99</v>
      </c>
      <c r="D7" s="99">
        <v>0</v>
      </c>
      <c r="E7" s="81">
        <v>0</v>
      </c>
      <c r="F7" s="91">
        <v>3.76</v>
      </c>
      <c r="G7" s="81">
        <v>3.18</v>
      </c>
      <c r="H7" s="91">
        <v>2.86</v>
      </c>
      <c r="I7" s="84">
        <v>3.34</v>
      </c>
    </row>
    <row r="8" spans="1:9" x14ac:dyDescent="0.2">
      <c r="A8" s="61">
        <v>801</v>
      </c>
      <c r="B8" s="62" t="s">
        <v>9</v>
      </c>
      <c r="C8" s="63">
        <v>900.99</v>
      </c>
      <c r="D8" s="99">
        <v>0</v>
      </c>
      <c r="E8" s="81">
        <v>0</v>
      </c>
      <c r="F8" s="91">
        <v>4.29</v>
      </c>
      <c r="G8" s="81">
        <v>3.6</v>
      </c>
      <c r="H8" s="91">
        <v>3.25</v>
      </c>
      <c r="I8" s="84">
        <v>3.82</v>
      </c>
    </row>
    <row r="9" spans="1:9" x14ac:dyDescent="0.2">
      <c r="A9" s="61">
        <v>901</v>
      </c>
      <c r="B9" s="62" t="s">
        <v>9</v>
      </c>
      <c r="C9" s="63">
        <v>1000.99</v>
      </c>
      <c r="D9" s="99">
        <v>0</v>
      </c>
      <c r="E9" s="81">
        <v>0</v>
      </c>
      <c r="F9" s="91">
        <v>4.7699999999999996</v>
      </c>
      <c r="G9" s="81">
        <v>4.03</v>
      </c>
      <c r="H9" s="91">
        <v>3.63</v>
      </c>
      <c r="I9" s="84">
        <v>4.32</v>
      </c>
    </row>
    <row r="10" spans="1:9" x14ac:dyDescent="0.2">
      <c r="A10" s="61">
        <v>1001</v>
      </c>
      <c r="B10" s="62" t="s">
        <v>9</v>
      </c>
      <c r="C10" s="63">
        <v>1100.99</v>
      </c>
      <c r="D10" s="99">
        <v>0</v>
      </c>
      <c r="E10" s="81">
        <v>0</v>
      </c>
      <c r="F10" s="91">
        <v>5.22</v>
      </c>
      <c r="G10" s="81">
        <v>4.42</v>
      </c>
      <c r="H10" s="91">
        <v>4</v>
      </c>
      <c r="I10" s="84">
        <v>4.67</v>
      </c>
    </row>
    <row r="11" spans="1:9" x14ac:dyDescent="0.2">
      <c r="A11" s="61">
        <v>1101</v>
      </c>
      <c r="B11" s="62" t="s">
        <v>9</v>
      </c>
      <c r="C11" s="63">
        <v>1200.99</v>
      </c>
      <c r="D11" s="99">
        <v>0</v>
      </c>
      <c r="E11" s="81">
        <v>0</v>
      </c>
      <c r="F11" s="91">
        <v>5.74</v>
      </c>
      <c r="G11" s="81">
        <v>4.83</v>
      </c>
      <c r="H11" s="91">
        <v>4.38</v>
      </c>
      <c r="I11" s="84">
        <v>5.17</v>
      </c>
    </row>
    <row r="12" spans="1:9" x14ac:dyDescent="0.2">
      <c r="A12" s="61">
        <v>1201</v>
      </c>
      <c r="B12" s="62" t="s">
        <v>9</v>
      </c>
      <c r="C12" s="63">
        <v>1300.99</v>
      </c>
      <c r="D12" s="99">
        <v>0</v>
      </c>
      <c r="E12" s="81">
        <v>0</v>
      </c>
      <c r="F12" s="91">
        <v>6.24</v>
      </c>
      <c r="G12" s="81">
        <v>5.26</v>
      </c>
      <c r="H12" s="91">
        <v>4.75</v>
      </c>
      <c r="I12" s="84">
        <v>5.66</v>
      </c>
    </row>
    <row r="13" spans="1:9" x14ac:dyDescent="0.2">
      <c r="A13" s="61">
        <v>1301</v>
      </c>
      <c r="B13" s="62" t="s">
        <v>9</v>
      </c>
      <c r="C13" s="63">
        <v>1400.99</v>
      </c>
      <c r="D13" s="99">
        <v>0</v>
      </c>
      <c r="E13" s="81">
        <v>0</v>
      </c>
      <c r="F13" s="91">
        <v>6.73</v>
      </c>
      <c r="G13" s="81">
        <v>5.68</v>
      </c>
      <c r="H13" s="91">
        <v>5.14</v>
      </c>
      <c r="I13" s="84">
        <v>6</v>
      </c>
    </row>
    <row r="14" spans="1:9" x14ac:dyDescent="0.2">
      <c r="A14" s="61">
        <v>1401</v>
      </c>
      <c r="B14" s="62" t="s">
        <v>9</v>
      </c>
      <c r="C14" s="63">
        <v>1500.99</v>
      </c>
      <c r="D14" s="99">
        <v>0</v>
      </c>
      <c r="E14" s="81">
        <v>0</v>
      </c>
      <c r="F14" s="91">
        <v>7.24</v>
      </c>
      <c r="G14" s="81">
        <v>6.12</v>
      </c>
      <c r="H14" s="91">
        <v>5.51</v>
      </c>
      <c r="I14" s="84">
        <v>6.48</v>
      </c>
    </row>
    <row r="15" spans="1:9" x14ac:dyDescent="0.2">
      <c r="A15" s="61">
        <v>1501</v>
      </c>
      <c r="B15" s="62" t="s">
        <v>9</v>
      </c>
      <c r="C15" s="63">
        <v>1600.99</v>
      </c>
      <c r="D15" s="99">
        <v>0</v>
      </c>
      <c r="E15" s="81">
        <v>0</v>
      </c>
      <c r="F15" s="91">
        <v>7.75</v>
      </c>
      <c r="G15" s="81">
        <v>6.52</v>
      </c>
      <c r="H15" s="91">
        <v>5.88</v>
      </c>
      <c r="I15" s="84">
        <v>6.99</v>
      </c>
    </row>
    <row r="16" spans="1:9" x14ac:dyDescent="0.2">
      <c r="A16" s="61">
        <v>1601</v>
      </c>
      <c r="B16" s="62" t="s">
        <v>9</v>
      </c>
      <c r="C16" s="63">
        <v>1700.99</v>
      </c>
      <c r="D16" s="99">
        <v>0</v>
      </c>
      <c r="E16" s="81">
        <v>0</v>
      </c>
      <c r="F16" s="91">
        <v>8.25</v>
      </c>
      <c r="G16" s="81">
        <v>6.95</v>
      </c>
      <c r="H16" s="91">
        <v>6.29</v>
      </c>
      <c r="I16" s="84">
        <v>7.35</v>
      </c>
    </row>
    <row r="17" spans="1:9" x14ac:dyDescent="0.2">
      <c r="A17" s="61">
        <v>1701</v>
      </c>
      <c r="B17" s="62" t="s">
        <v>9</v>
      </c>
      <c r="C17" s="63">
        <v>1800.99</v>
      </c>
      <c r="D17" s="99">
        <v>0</v>
      </c>
      <c r="E17" s="81">
        <v>0</v>
      </c>
      <c r="F17" s="91">
        <v>8.75</v>
      </c>
      <c r="G17" s="81">
        <v>7.38</v>
      </c>
      <c r="H17" s="91">
        <v>6.66</v>
      </c>
      <c r="I17" s="84">
        <v>7.82</v>
      </c>
    </row>
    <row r="18" spans="1:9" x14ac:dyDescent="0.2">
      <c r="A18" s="61">
        <v>1801</v>
      </c>
      <c r="B18" s="62" t="s">
        <v>9</v>
      </c>
      <c r="C18" s="63">
        <v>1900.99</v>
      </c>
      <c r="D18" s="99">
        <v>0</v>
      </c>
      <c r="E18" s="81">
        <v>0</v>
      </c>
      <c r="F18" s="91">
        <v>9.25</v>
      </c>
      <c r="G18" s="81">
        <v>7.8</v>
      </c>
      <c r="H18" s="91">
        <v>7.05</v>
      </c>
      <c r="I18" s="84">
        <v>8.33</v>
      </c>
    </row>
    <row r="19" spans="1:9" x14ac:dyDescent="0.2">
      <c r="A19" s="61">
        <v>1901</v>
      </c>
      <c r="B19" s="62" t="s">
        <v>9</v>
      </c>
      <c r="C19" s="63">
        <v>2000.99</v>
      </c>
      <c r="D19" s="99">
        <v>0</v>
      </c>
      <c r="E19" s="81">
        <v>0</v>
      </c>
      <c r="F19" s="91">
        <v>9.74</v>
      </c>
      <c r="G19" s="81">
        <v>8.2200000000000006</v>
      </c>
      <c r="H19" s="91">
        <v>7.42</v>
      </c>
      <c r="I19" s="84">
        <v>8.82</v>
      </c>
    </row>
    <row r="20" spans="1:9" x14ac:dyDescent="0.2">
      <c r="A20" s="61">
        <v>2001</v>
      </c>
      <c r="B20" s="62" t="s">
        <v>9</v>
      </c>
      <c r="C20" s="63">
        <v>2100.9899999999998</v>
      </c>
      <c r="D20" s="99">
        <v>0</v>
      </c>
      <c r="E20" s="81">
        <v>0</v>
      </c>
      <c r="F20" s="91">
        <v>10.24</v>
      </c>
      <c r="G20" s="81">
        <v>8.6300000000000008</v>
      </c>
      <c r="H20" s="91">
        <v>7.81</v>
      </c>
      <c r="I20" s="84">
        <v>9.16</v>
      </c>
    </row>
    <row r="21" spans="1:9" x14ac:dyDescent="0.2">
      <c r="A21" s="61">
        <v>2101</v>
      </c>
      <c r="B21" s="62" t="s">
        <v>9</v>
      </c>
      <c r="C21" s="63">
        <v>2200.9899999999998</v>
      </c>
      <c r="D21" s="99">
        <v>0</v>
      </c>
      <c r="E21" s="81">
        <v>0</v>
      </c>
      <c r="F21" s="91">
        <v>10.72</v>
      </c>
      <c r="G21" s="81">
        <v>9.0399999999999991</v>
      </c>
      <c r="H21" s="91">
        <v>8.14</v>
      </c>
      <c r="I21" s="84">
        <v>9.65</v>
      </c>
    </row>
    <row r="22" spans="1:9" x14ac:dyDescent="0.2">
      <c r="A22" s="61">
        <v>2201</v>
      </c>
      <c r="B22" s="62" t="s">
        <v>9</v>
      </c>
      <c r="C22" s="63">
        <v>2300.9899999999998</v>
      </c>
      <c r="D22" s="99">
        <v>0</v>
      </c>
      <c r="E22" s="81">
        <v>0</v>
      </c>
      <c r="F22" s="91">
        <v>11.22</v>
      </c>
      <c r="G22" s="81">
        <v>9.4700000000000006</v>
      </c>
      <c r="H22" s="91">
        <v>8.52</v>
      </c>
      <c r="I22" s="84">
        <v>10</v>
      </c>
    </row>
    <row r="23" spans="1:9" x14ac:dyDescent="0.2">
      <c r="A23" s="61">
        <v>2301</v>
      </c>
      <c r="B23" s="62" t="s">
        <v>9</v>
      </c>
      <c r="C23" s="63">
        <v>2400.9899999999998</v>
      </c>
      <c r="D23" s="99">
        <v>0</v>
      </c>
      <c r="E23" s="81">
        <v>0</v>
      </c>
      <c r="F23" s="91">
        <v>11.73</v>
      </c>
      <c r="G23" s="81">
        <v>9.9</v>
      </c>
      <c r="H23" s="91">
        <v>8.9</v>
      </c>
      <c r="I23" s="84">
        <v>10.47</v>
      </c>
    </row>
    <row r="24" spans="1:9" x14ac:dyDescent="0.2">
      <c r="A24" s="61">
        <v>2401</v>
      </c>
      <c r="B24" s="62" t="s">
        <v>9</v>
      </c>
      <c r="C24" s="63">
        <v>2500.9899999999998</v>
      </c>
      <c r="D24" s="99">
        <v>0</v>
      </c>
      <c r="E24" s="81">
        <v>0</v>
      </c>
      <c r="F24" s="91">
        <v>12.22</v>
      </c>
      <c r="G24" s="81">
        <v>10.29</v>
      </c>
      <c r="H24" s="91">
        <v>9.2899999999999991</v>
      </c>
      <c r="I24" s="84">
        <v>10.99</v>
      </c>
    </row>
    <row r="25" spans="1:9" x14ac:dyDescent="0.2">
      <c r="A25" s="61">
        <v>2501</v>
      </c>
      <c r="B25" s="62" t="s">
        <v>9</v>
      </c>
      <c r="C25" s="63">
        <v>2600.9899999999998</v>
      </c>
      <c r="D25" s="99">
        <v>0</v>
      </c>
      <c r="E25" s="81">
        <v>0</v>
      </c>
      <c r="F25" s="91">
        <v>12.72</v>
      </c>
      <c r="G25" s="81">
        <v>10.73</v>
      </c>
      <c r="H25" s="91">
        <v>9.68</v>
      </c>
      <c r="I25" s="84">
        <v>11.34</v>
      </c>
    </row>
    <row r="26" spans="1:9" x14ac:dyDescent="0.2">
      <c r="A26" s="61">
        <v>2601</v>
      </c>
      <c r="B26" s="62" t="s">
        <v>9</v>
      </c>
      <c r="C26" s="63">
        <v>2700.99</v>
      </c>
      <c r="D26" s="99">
        <v>0</v>
      </c>
      <c r="E26" s="81">
        <v>0</v>
      </c>
      <c r="F26" s="91">
        <v>13.23</v>
      </c>
      <c r="G26" s="81">
        <v>11.15</v>
      </c>
      <c r="H26" s="91">
        <v>10.06</v>
      </c>
      <c r="I26" s="84">
        <v>11.82</v>
      </c>
    </row>
    <row r="27" spans="1:9" x14ac:dyDescent="0.2">
      <c r="A27" s="61">
        <v>2701</v>
      </c>
      <c r="B27" s="62" t="s">
        <v>9</v>
      </c>
      <c r="C27" s="63">
        <v>2800.99</v>
      </c>
      <c r="D27" s="99">
        <v>0</v>
      </c>
      <c r="E27" s="81">
        <v>0</v>
      </c>
      <c r="F27" s="91">
        <v>13.72</v>
      </c>
      <c r="G27" s="81">
        <v>11.58</v>
      </c>
      <c r="H27" s="91">
        <v>10.45</v>
      </c>
      <c r="I27" s="84">
        <v>12.32</v>
      </c>
    </row>
    <row r="28" spans="1:9" x14ac:dyDescent="0.2">
      <c r="A28" s="61">
        <v>2801</v>
      </c>
      <c r="B28" s="62" t="s">
        <v>9</v>
      </c>
      <c r="C28" s="63">
        <v>2900.99</v>
      </c>
      <c r="D28" s="99">
        <v>0</v>
      </c>
      <c r="E28" s="81">
        <v>0</v>
      </c>
      <c r="F28" s="91">
        <v>14.24</v>
      </c>
      <c r="G28" s="81">
        <v>11.99</v>
      </c>
      <c r="H28" s="91">
        <v>10.83</v>
      </c>
      <c r="I28" s="84">
        <v>12.82</v>
      </c>
    </row>
    <row r="29" spans="1:9" x14ac:dyDescent="0.2">
      <c r="A29" s="61">
        <v>2901</v>
      </c>
      <c r="B29" s="62" t="s">
        <v>9</v>
      </c>
      <c r="C29" s="63">
        <v>3000.99</v>
      </c>
      <c r="D29" s="99">
        <v>0</v>
      </c>
      <c r="E29" s="81">
        <v>0</v>
      </c>
      <c r="F29" s="91">
        <v>14.69</v>
      </c>
      <c r="G29" s="81">
        <v>12.39</v>
      </c>
      <c r="H29" s="91">
        <v>11.18</v>
      </c>
      <c r="I29" s="84">
        <v>13.15</v>
      </c>
    </row>
    <row r="30" spans="1:9" x14ac:dyDescent="0.2">
      <c r="A30" s="61">
        <v>3001</v>
      </c>
      <c r="B30" s="62" t="s">
        <v>9</v>
      </c>
      <c r="C30" s="63">
        <v>3100.99</v>
      </c>
      <c r="D30" s="99">
        <v>0</v>
      </c>
      <c r="E30" s="81">
        <v>0</v>
      </c>
      <c r="F30" s="91">
        <v>15.18</v>
      </c>
      <c r="G30" s="81">
        <v>12.8</v>
      </c>
      <c r="H30" s="91">
        <v>11.55</v>
      </c>
      <c r="I30" s="84">
        <v>13.63</v>
      </c>
    </row>
    <row r="31" spans="1:9" x14ac:dyDescent="0.2">
      <c r="A31" s="61">
        <v>3101</v>
      </c>
      <c r="B31" s="62" t="s">
        <v>9</v>
      </c>
      <c r="C31" s="63">
        <v>3200.99</v>
      </c>
      <c r="D31" s="99">
        <v>0</v>
      </c>
      <c r="E31" s="81">
        <v>0</v>
      </c>
      <c r="F31" s="91">
        <v>15.68</v>
      </c>
      <c r="G31" s="81">
        <v>13.22</v>
      </c>
      <c r="H31" s="91">
        <v>11.94</v>
      </c>
      <c r="I31" s="84">
        <v>13.99</v>
      </c>
    </row>
    <row r="32" spans="1:9" x14ac:dyDescent="0.2">
      <c r="A32" s="61">
        <v>3201</v>
      </c>
      <c r="B32" s="62" t="s">
        <v>9</v>
      </c>
      <c r="C32" s="63">
        <v>3300.99</v>
      </c>
      <c r="D32" s="99">
        <v>0</v>
      </c>
      <c r="E32" s="81">
        <v>0</v>
      </c>
      <c r="F32" s="91">
        <v>16.2</v>
      </c>
      <c r="G32" s="81">
        <v>13.65</v>
      </c>
      <c r="H32" s="91">
        <v>12.33</v>
      </c>
      <c r="I32" s="84">
        <v>14.48</v>
      </c>
    </row>
    <row r="33" spans="1:9" x14ac:dyDescent="0.2">
      <c r="A33" s="61">
        <v>3301</v>
      </c>
      <c r="B33" s="62" t="s">
        <v>9</v>
      </c>
      <c r="C33" s="63">
        <v>3400.99</v>
      </c>
      <c r="D33" s="99">
        <v>0</v>
      </c>
      <c r="E33" s="81">
        <v>0</v>
      </c>
      <c r="F33" s="91">
        <v>16.7</v>
      </c>
      <c r="G33" s="81">
        <v>14.08</v>
      </c>
      <c r="H33" s="91">
        <v>12.7</v>
      </c>
      <c r="I33" s="84">
        <v>14.98</v>
      </c>
    </row>
    <row r="34" spans="1:9" x14ac:dyDescent="0.2">
      <c r="A34" s="61">
        <v>3401</v>
      </c>
      <c r="B34" s="62" t="s">
        <v>9</v>
      </c>
      <c r="C34" s="63">
        <v>3500.99</v>
      </c>
      <c r="D34" s="99">
        <v>0</v>
      </c>
      <c r="E34" s="81">
        <v>0</v>
      </c>
      <c r="F34" s="91">
        <v>17.16</v>
      </c>
      <c r="G34" s="81">
        <v>14.46</v>
      </c>
      <c r="H34" s="91">
        <v>13.08</v>
      </c>
      <c r="I34" s="84">
        <v>15.31</v>
      </c>
    </row>
    <row r="35" spans="1:9" x14ac:dyDescent="0.2">
      <c r="A35" s="61">
        <v>3501</v>
      </c>
      <c r="B35" s="62" t="s">
        <v>9</v>
      </c>
      <c r="C35" s="63">
        <v>3600.99</v>
      </c>
      <c r="D35" s="99">
        <v>0</v>
      </c>
      <c r="E35" s="81">
        <v>0</v>
      </c>
      <c r="F35" s="91">
        <v>17.670000000000002</v>
      </c>
      <c r="G35" s="81">
        <v>14.89</v>
      </c>
      <c r="H35" s="91">
        <v>13.44</v>
      </c>
      <c r="I35" s="84">
        <v>15.81</v>
      </c>
    </row>
    <row r="36" spans="1:9" x14ac:dyDescent="0.2">
      <c r="A36" s="61">
        <v>3601</v>
      </c>
      <c r="B36" s="62" t="s">
        <v>9</v>
      </c>
      <c r="C36" s="63">
        <v>3700.99</v>
      </c>
      <c r="D36" s="99">
        <v>0</v>
      </c>
      <c r="E36" s="81">
        <v>0</v>
      </c>
      <c r="F36" s="91">
        <v>18.170000000000002</v>
      </c>
      <c r="G36" s="81">
        <v>15.31</v>
      </c>
      <c r="H36" s="91">
        <v>13.81</v>
      </c>
      <c r="I36" s="84">
        <v>16.32</v>
      </c>
    </row>
    <row r="37" spans="1:9" x14ac:dyDescent="0.2">
      <c r="A37" s="61">
        <v>3701</v>
      </c>
      <c r="B37" s="62" t="s">
        <v>9</v>
      </c>
      <c r="C37" s="63">
        <v>3800.99</v>
      </c>
      <c r="D37" s="99">
        <v>0</v>
      </c>
      <c r="E37" s="81">
        <v>0</v>
      </c>
      <c r="F37" s="91">
        <v>18.649999999999999</v>
      </c>
      <c r="G37" s="81">
        <v>15.72</v>
      </c>
      <c r="H37" s="91">
        <v>14.2</v>
      </c>
      <c r="I37" s="84">
        <v>16.66</v>
      </c>
    </row>
    <row r="38" spans="1:9" x14ac:dyDescent="0.2">
      <c r="A38" s="61">
        <v>3801</v>
      </c>
      <c r="B38" s="62" t="s">
        <v>9</v>
      </c>
      <c r="C38" s="63">
        <v>3900.99</v>
      </c>
      <c r="D38" s="99">
        <v>0</v>
      </c>
      <c r="E38" s="81">
        <v>0</v>
      </c>
      <c r="F38" s="91">
        <v>19.170000000000002</v>
      </c>
      <c r="G38" s="81">
        <v>16.14</v>
      </c>
      <c r="H38" s="91">
        <v>14.58</v>
      </c>
      <c r="I38" s="84">
        <v>17.13</v>
      </c>
    </row>
    <row r="39" spans="1:9" x14ac:dyDescent="0.2">
      <c r="A39" s="61">
        <v>3901</v>
      </c>
      <c r="B39" s="62" t="s">
        <v>9</v>
      </c>
      <c r="C39" s="63">
        <v>4000.99</v>
      </c>
      <c r="D39" s="99">
        <v>0</v>
      </c>
      <c r="E39" s="81">
        <v>0</v>
      </c>
      <c r="F39" s="91">
        <v>19.66</v>
      </c>
      <c r="G39" s="81">
        <v>16.579999999999998</v>
      </c>
      <c r="H39" s="91">
        <v>14.97</v>
      </c>
      <c r="I39" s="84">
        <v>17.64</v>
      </c>
    </row>
    <row r="40" spans="1:9" x14ac:dyDescent="0.2">
      <c r="A40" s="61">
        <v>4001</v>
      </c>
      <c r="B40" s="62" t="s">
        <v>9</v>
      </c>
      <c r="C40" s="63">
        <v>4100.99</v>
      </c>
      <c r="D40" s="99">
        <v>0</v>
      </c>
      <c r="E40" s="81">
        <v>0</v>
      </c>
      <c r="F40" s="91">
        <v>20.16</v>
      </c>
      <c r="G40" s="81">
        <v>16.989999999999998</v>
      </c>
      <c r="H40" s="91">
        <v>15.34</v>
      </c>
      <c r="I40" s="84">
        <v>18.149999999999999</v>
      </c>
    </row>
    <row r="41" spans="1:9" x14ac:dyDescent="0.2">
      <c r="A41" s="61">
        <v>4101</v>
      </c>
      <c r="B41" s="62" t="s">
        <v>9</v>
      </c>
      <c r="C41" s="63">
        <v>4200.99</v>
      </c>
      <c r="D41" s="99">
        <v>0</v>
      </c>
      <c r="E41" s="81">
        <v>0</v>
      </c>
      <c r="F41" s="91">
        <v>20.67</v>
      </c>
      <c r="G41" s="81">
        <v>17.420000000000002</v>
      </c>
      <c r="H41" s="91">
        <v>15.73</v>
      </c>
      <c r="I41" s="84">
        <v>18.649999999999999</v>
      </c>
    </row>
    <row r="42" spans="1:9" x14ac:dyDescent="0.2">
      <c r="A42" s="64">
        <v>4201</v>
      </c>
      <c r="B42" s="62" t="s">
        <v>9</v>
      </c>
      <c r="C42" s="65">
        <v>4300.99</v>
      </c>
      <c r="D42" s="99">
        <v>0</v>
      </c>
      <c r="E42" s="81">
        <v>0</v>
      </c>
      <c r="F42" s="91">
        <v>21.16</v>
      </c>
      <c r="G42" s="81">
        <v>17.84</v>
      </c>
      <c r="H42" s="91">
        <v>16.12</v>
      </c>
      <c r="I42" s="84">
        <v>18.97</v>
      </c>
    </row>
    <row r="43" spans="1:9" x14ac:dyDescent="0.2">
      <c r="A43" s="64">
        <v>4301</v>
      </c>
      <c r="B43" s="62" t="s">
        <v>9</v>
      </c>
      <c r="C43" s="65">
        <v>4400.99</v>
      </c>
      <c r="D43" s="99">
        <v>0</v>
      </c>
      <c r="E43" s="81">
        <v>0</v>
      </c>
      <c r="F43" s="91">
        <v>21.63</v>
      </c>
      <c r="G43" s="81">
        <v>18.239999999999998</v>
      </c>
      <c r="H43" s="91">
        <v>16.5</v>
      </c>
      <c r="I43" s="84">
        <v>19.48</v>
      </c>
    </row>
    <row r="44" spans="1:9" x14ac:dyDescent="0.2">
      <c r="A44" s="64">
        <v>4401</v>
      </c>
      <c r="B44" s="62" t="s">
        <v>9</v>
      </c>
      <c r="C44" s="65">
        <v>4500.99</v>
      </c>
      <c r="D44" s="99">
        <v>0</v>
      </c>
      <c r="E44" s="81">
        <v>0</v>
      </c>
      <c r="F44" s="91">
        <v>22.13</v>
      </c>
      <c r="G44" s="81">
        <v>18.64</v>
      </c>
      <c r="H44" s="91">
        <v>16.829999999999998</v>
      </c>
      <c r="I44" s="84">
        <v>19.98</v>
      </c>
    </row>
    <row r="45" spans="1:9" x14ac:dyDescent="0.2">
      <c r="A45" s="64">
        <v>4501</v>
      </c>
      <c r="B45" s="62" t="s">
        <v>9</v>
      </c>
      <c r="C45" s="65">
        <v>4600.99</v>
      </c>
      <c r="D45" s="99">
        <v>0</v>
      </c>
      <c r="E45" s="81">
        <v>0</v>
      </c>
      <c r="F45" s="91">
        <v>22.63</v>
      </c>
      <c r="G45" s="81">
        <v>19.07</v>
      </c>
      <c r="H45" s="91">
        <v>17.239999999999998</v>
      </c>
      <c r="I45" s="84">
        <v>20.47</v>
      </c>
    </row>
    <row r="46" spans="1:9" x14ac:dyDescent="0.2">
      <c r="A46" s="64">
        <v>4601</v>
      </c>
      <c r="B46" s="62" t="s">
        <v>9</v>
      </c>
      <c r="C46" s="65">
        <v>4700.99</v>
      </c>
      <c r="D46" s="99">
        <v>0</v>
      </c>
      <c r="E46" s="81">
        <v>0</v>
      </c>
      <c r="F46" s="91">
        <v>23.13</v>
      </c>
      <c r="G46" s="81">
        <v>19.489999999999998</v>
      </c>
      <c r="H46" s="91">
        <v>17.61</v>
      </c>
      <c r="I46" s="84">
        <v>20.8</v>
      </c>
    </row>
    <row r="47" spans="1:9" x14ac:dyDescent="0.2">
      <c r="A47" s="64">
        <v>4701</v>
      </c>
      <c r="B47" s="62" t="s">
        <v>9</v>
      </c>
      <c r="C47" s="65">
        <v>4800.99</v>
      </c>
      <c r="D47" s="99">
        <v>0</v>
      </c>
      <c r="E47" s="81">
        <v>0</v>
      </c>
      <c r="F47" s="91">
        <v>23.62</v>
      </c>
      <c r="G47" s="81">
        <v>19.920000000000002</v>
      </c>
      <c r="H47" s="91">
        <v>17.989999999999998</v>
      </c>
      <c r="I47" s="84">
        <v>21.31</v>
      </c>
    </row>
    <row r="48" spans="1:9" x14ac:dyDescent="0.2">
      <c r="A48" s="64">
        <v>4801</v>
      </c>
      <c r="B48" s="62" t="s">
        <v>9</v>
      </c>
      <c r="C48" s="65">
        <v>4900.99</v>
      </c>
      <c r="D48" s="99">
        <v>0</v>
      </c>
      <c r="E48" s="81">
        <v>0</v>
      </c>
      <c r="F48" s="91">
        <v>24.12</v>
      </c>
      <c r="G48" s="81">
        <v>20.350000000000001</v>
      </c>
      <c r="H48" s="91">
        <v>18.39</v>
      </c>
      <c r="I48" s="84">
        <v>21.82</v>
      </c>
    </row>
    <row r="49" spans="1:9" x14ac:dyDescent="0.2">
      <c r="A49" s="64">
        <v>4901</v>
      </c>
      <c r="B49" s="62" t="s">
        <v>9</v>
      </c>
      <c r="C49" s="65">
        <v>5000.99</v>
      </c>
      <c r="D49" s="99">
        <v>0</v>
      </c>
      <c r="E49" s="81">
        <v>0</v>
      </c>
      <c r="F49" s="91">
        <v>24.63</v>
      </c>
      <c r="G49" s="81">
        <v>20.71</v>
      </c>
      <c r="H49" s="91">
        <v>18.760000000000002</v>
      </c>
      <c r="I49" s="84">
        <v>22.15</v>
      </c>
    </row>
    <row r="50" spans="1:9" x14ac:dyDescent="0.2">
      <c r="A50" s="64">
        <v>5001</v>
      </c>
      <c r="B50" s="62" t="s">
        <v>9</v>
      </c>
      <c r="C50" s="65">
        <v>5100.99</v>
      </c>
      <c r="D50" s="99">
        <v>0</v>
      </c>
      <c r="E50" s="81">
        <v>0</v>
      </c>
      <c r="F50" s="91">
        <v>25.14</v>
      </c>
      <c r="G50" s="81">
        <v>21.16</v>
      </c>
      <c r="H50" s="91">
        <v>19.14</v>
      </c>
      <c r="I50" s="84">
        <v>22.64</v>
      </c>
    </row>
    <row r="51" spans="1:9" x14ac:dyDescent="0.2">
      <c r="A51" s="64">
        <v>5101</v>
      </c>
      <c r="B51" s="62" t="s">
        <v>9</v>
      </c>
      <c r="C51" s="65">
        <v>5200.99</v>
      </c>
      <c r="D51" s="99">
        <v>0</v>
      </c>
      <c r="E51" s="81">
        <v>0</v>
      </c>
      <c r="F51" s="91">
        <v>25.6</v>
      </c>
      <c r="G51" s="81">
        <v>21.57</v>
      </c>
      <c r="H51" s="91">
        <v>19.489999999999998</v>
      </c>
      <c r="I51" s="84">
        <v>23.14</v>
      </c>
    </row>
    <row r="52" spans="1:9" x14ac:dyDescent="0.2">
      <c r="A52" s="64">
        <v>5201</v>
      </c>
      <c r="B52" s="62" t="s">
        <v>9</v>
      </c>
      <c r="C52" s="65">
        <v>5300.99</v>
      </c>
      <c r="D52" s="99">
        <v>0</v>
      </c>
      <c r="E52" s="81">
        <v>0</v>
      </c>
      <c r="F52" s="91">
        <v>26.1</v>
      </c>
      <c r="G52" s="81">
        <v>21.99</v>
      </c>
      <c r="H52" s="91">
        <v>19.87</v>
      </c>
      <c r="I52" s="84">
        <v>23.47</v>
      </c>
    </row>
    <row r="53" spans="1:9" x14ac:dyDescent="0.2">
      <c r="A53" s="64">
        <v>5301</v>
      </c>
      <c r="B53" s="62" t="s">
        <v>9</v>
      </c>
      <c r="C53" s="65">
        <v>999999.99</v>
      </c>
      <c r="D53" s="100">
        <v>0</v>
      </c>
      <c r="E53" s="82">
        <v>0</v>
      </c>
      <c r="F53" s="92">
        <v>26.26</v>
      </c>
      <c r="G53" s="82">
        <v>22.13</v>
      </c>
      <c r="H53" s="92">
        <v>20.010000000000002</v>
      </c>
      <c r="I53" s="85">
        <v>23.62</v>
      </c>
    </row>
    <row r="54" spans="1:9" x14ac:dyDescent="0.2">
      <c r="H54" s="101"/>
    </row>
    <row r="55" spans="1:9" x14ac:dyDescent="0.2">
      <c r="H55" s="101"/>
    </row>
  </sheetData>
  <mergeCells count="1">
    <mergeCell ref="A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4" ma:contentTypeDescription="Create a new document." ma:contentTypeScope="" ma:versionID="a4d41b613a18788b02a9eb6ca837dfa7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7a61c4ba-b021-40cd-af10-78a6188bfae5" xmlns:ns4="fb82bcdf-ea63-4554-99e3-e15ccd87b479" targetNamespace="http://schemas.microsoft.com/office/2006/metadata/properties" ma:root="true" ma:fieldsID="d3f33910585c4c2e97c304e6f603e1e6" ns1:_="" ns2:_="" ns3:_="" ns4:_="">
    <xsd:import namespace="http://schemas.microsoft.com/sharepoint/v3"/>
    <xsd:import namespace="10f2cb44-b37d-4693-a5c3-140ab663d372"/>
    <xsd:import namespace="7a61c4ba-b021-40cd-af10-78a6188bfae5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Bureau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1c4ba-b021-40cd-af10-78a6188bfae5" elementFormDefault="qualified">
    <xsd:import namespace="http://schemas.microsoft.com/office/2006/documentManagement/types"/>
    <xsd:import namespace="http://schemas.microsoft.com/office/infopath/2007/PartnerControls"/>
    <xsd:element name="Bureau" ma:index="13" nillable="true" ma:displayName="Bureau" ma:format="Dropdown" ma:internalName="Bureau">
      <xsd:simpleType>
        <xsd:restriction base="dms:Choice">
          <xsd:enumeration value="BCER"/>
          <xsd:enumeration value="BEI"/>
          <xsd:enumeration value="BMRS"/>
          <xsd:enumeration value="Central Benefits &amp; Payroll"/>
          <xsd:enumeration value="DIR"/>
          <xsd:enumeration value="HR Servic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reau xmlns="7a61c4ba-b021-40cd-af10-78a6188bfae5">Central Benefits &amp; Payroll</Bureau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03324AF-ABF3-48F0-8A57-610AB911BAA7}"/>
</file>

<file path=customXml/itemProps2.xml><?xml version="1.0" encoding="utf-8"?>
<ds:datastoreItem xmlns:ds="http://schemas.openxmlformats.org/officeDocument/2006/customXml" ds:itemID="{616A622C-EF65-435F-9506-7C556AC0DEEF}"/>
</file>

<file path=customXml/itemProps3.xml><?xml version="1.0" encoding="utf-8"?>
<ds:datastoreItem xmlns:ds="http://schemas.openxmlformats.org/officeDocument/2006/customXml" ds:itemID="{1DD53DDA-5407-4D46-9BDB-274ABFFB832D}"/>
</file>

<file path=customXml/itemProps4.xml><?xml version="1.0" encoding="utf-8"?>
<ds:datastoreItem xmlns:ds="http://schemas.openxmlformats.org/officeDocument/2006/customXml" ds:itemID="{1E19C912-8EBB-42A3-94A2-B6ADC93269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Calculation</vt:lpstr>
      <vt:lpstr>ClassSupp</vt:lpstr>
      <vt:lpstr>ClassStd</vt:lpstr>
      <vt:lpstr>StateShare</vt:lpstr>
    </vt:vector>
  </TitlesOfParts>
  <Company>University of Wisconsin -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ICI Premium Calculator</dc:title>
  <dc:creator>Office of Human Resources</dc:creator>
  <cp:lastModifiedBy>Gehrmann, Dana - DOA</cp:lastModifiedBy>
  <cp:lastPrinted>2015-08-03T14:17:29Z</cp:lastPrinted>
  <dcterms:created xsi:type="dcterms:W3CDTF">2006-10-21T14:44:47Z</dcterms:created>
  <dcterms:modified xsi:type="dcterms:W3CDTF">2022-01-12T17:32:39Z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0x010100E9B479DE97358D43AEB72738EE1F2D08</vt:lpwstr>
  </property>
</Properties>
</file>