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entral Benefits\BENEFITS\ICI\ICI Annual\2026\Premiums\"/>
    </mc:Choice>
  </mc:AlternateContent>
  <xr:revisionPtr revIDLastSave="0" documentId="8_{5828DFB8-2923-4173-8473-75BE6C1DE71D}" xr6:coauthVersionLast="47" xr6:coauthVersionMax="47" xr10:uidLastSave="{00000000-0000-0000-0000-000000000000}"/>
  <bookViews>
    <workbookView xWindow="-28920" yWindow="-120" windowWidth="29040" windowHeight="15720" tabRatio="813" xr2:uid="{00000000-000D-0000-FFFF-FFFF00000000}"/>
  </bookViews>
  <sheets>
    <sheet name="Calculator" sheetId="29" r:id="rId1"/>
    <sheet name="Lookup" sheetId="2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29" l="1"/>
  <c r="B19" i="29" s="1"/>
  <c r="B21" i="29" s="1"/>
  <c r="B27" i="29" l="1"/>
  <c r="B26" i="29"/>
  <c r="B25" i="29"/>
</calcChain>
</file>

<file path=xl/sharedStrings.xml><?xml version="1.0" encoding="utf-8"?>
<sst xmlns="http://schemas.openxmlformats.org/spreadsheetml/2006/main" count="30" uniqueCount="28">
  <si>
    <t>Hourly Rate:</t>
  </si>
  <si>
    <t>Estimated Annual Salary:</t>
  </si>
  <si>
    <t>Estimated MONTHLY Premium Costs Based on Coverage Options:</t>
  </si>
  <si>
    <t>Employer Share</t>
  </si>
  <si>
    <t>Choose Drop Down</t>
  </si>
  <si>
    <t>Employee's Name:</t>
  </si>
  <si>
    <t>Estimated Coverage Amount</t>
  </si>
  <si>
    <r>
      <t>FTE (</t>
    </r>
    <r>
      <rPr>
        <i/>
        <sz val="12"/>
        <rFont val="Arial"/>
        <family val="2"/>
      </rPr>
      <t>as %</t>
    </r>
    <r>
      <rPr>
        <sz val="12"/>
        <rFont val="Arial"/>
        <family val="2"/>
      </rPr>
      <t>); Full time = 100%:</t>
    </r>
  </si>
  <si>
    <t>Employee needs to complete blue sections.</t>
  </si>
  <si>
    <t>Income Continuation Insurance Calculator</t>
  </si>
  <si>
    <t xml:space="preserve">Feburary 1, 2024 the ICI Program consolidated standard and supplemental coverage levels up to $120,000. </t>
  </si>
  <si>
    <r>
      <t>ICI Premium Category (</t>
    </r>
    <r>
      <rPr>
        <i/>
        <sz val="12"/>
        <rFont val="Arial"/>
        <family val="2"/>
      </rPr>
      <t>choose from drop down</t>
    </r>
    <r>
      <rPr>
        <sz val="12"/>
        <rFont val="Arial"/>
        <family val="2"/>
      </rPr>
      <t>):</t>
    </r>
  </si>
  <si>
    <t>ICI Premium Category</t>
  </si>
  <si>
    <t>1 - 0 hours</t>
  </si>
  <si>
    <t>2 - 184 hours</t>
  </si>
  <si>
    <t>4 - 520 hours</t>
  </si>
  <si>
    <t>3 - * 80 hours</t>
  </si>
  <si>
    <t>5 - 728 hours</t>
  </si>
  <si>
    <t>6 - 1040 hours</t>
  </si>
  <si>
    <t>Total premium</t>
  </si>
  <si>
    <t>Employee Share</t>
  </si>
  <si>
    <t>Employee cost</t>
  </si>
  <si>
    <t>Employer cost</t>
  </si>
  <si>
    <t>(EAS rounded to the next thousand, not to exceed 120,000)</t>
  </si>
  <si>
    <t xml:space="preserve">Monthly Earnings </t>
  </si>
  <si>
    <t>Updated 02/06/2026</t>
  </si>
  <si>
    <t>Effective April 1, 2026</t>
  </si>
  <si>
    <t>Coverage levels change each year on April 1st, based on your earnings in the previous calendar year. (April changes became effective 04/01/2026)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</si>
</sst>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&quot;$&quot;#,##0"/>
    <numFmt numFmtId="165" formatCode="&quot;$&quot;#,##0.00"/>
    <numFmt numFmtId="166" formatCode="0.000"/>
    <numFmt numFmtId="167" formatCode="0.000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7" fillId="0" borderId="0"/>
    <xf numFmtId="0" fontId="9" fillId="0" borderId="0"/>
  </cellStyleXfs>
  <cellXfs count="39"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quotePrefix="1" applyFont="1" applyAlignment="1">
      <alignment horizontal="center"/>
    </xf>
    <xf numFmtId="0" fontId="6" fillId="0" borderId="0" xfId="0" applyFont="1"/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/>
    <xf numFmtId="8" fontId="3" fillId="0" borderId="0" xfId="0" applyNumberFormat="1" applyFont="1" applyAlignment="1">
      <alignment horizontal="center"/>
    </xf>
    <xf numFmtId="165" fontId="0" fillId="0" borderId="0" xfId="0" applyNumberFormat="1"/>
    <xf numFmtId="1" fontId="3" fillId="2" borderId="1" xfId="0" applyNumberFormat="1" applyFont="1" applyFill="1" applyBorder="1" applyAlignment="1" applyProtection="1">
      <alignment horizontal="center"/>
      <protection locked="0"/>
    </xf>
    <xf numFmtId="9" fontId="3" fillId="2" borderId="1" xfId="0" applyNumberFormat="1" applyFont="1" applyFill="1" applyBorder="1" applyAlignment="1" applyProtection="1">
      <alignment horizontal="center"/>
      <protection locked="0"/>
    </xf>
    <xf numFmtId="165" fontId="3" fillId="2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Font="1"/>
    <xf numFmtId="0" fontId="7" fillId="0" borderId="0" xfId="0" applyFont="1"/>
    <xf numFmtId="164" fontId="3" fillId="0" borderId="0" xfId="0" applyNumberFormat="1" applyFont="1" applyAlignment="1">
      <alignment horizontal="center"/>
    </xf>
    <xf numFmtId="164" fontId="3" fillId="3" borderId="0" xfId="0" applyNumberFormat="1" applyFont="1" applyFill="1" applyAlignment="1">
      <alignment horizontal="center"/>
    </xf>
    <xf numFmtId="0" fontId="3" fillId="2" borderId="0" xfId="0" applyFont="1" applyFill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0" fillId="0" borderId="0" xfId="0" applyAlignment="1">
      <alignment wrapText="1"/>
    </xf>
    <xf numFmtId="165" fontId="3" fillId="4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10" fillId="0" borderId="0" xfId="3" applyFont="1"/>
    <xf numFmtId="0" fontId="7" fillId="0" borderId="0" xfId="3" applyFont="1"/>
    <xf numFmtId="166" fontId="9" fillId="0" borderId="0" xfId="3" applyNumberFormat="1"/>
    <xf numFmtId="167" fontId="9" fillId="0" borderId="0" xfId="3" applyNumberFormat="1"/>
    <xf numFmtId="0" fontId="1" fillId="0" borderId="0" xfId="3" applyFont="1"/>
    <xf numFmtId="0" fontId="9" fillId="0" borderId="0" xfId="3"/>
    <xf numFmtId="2" fontId="9" fillId="0" borderId="0" xfId="3" applyNumberFormat="1"/>
    <xf numFmtId="0" fontId="2" fillId="0" borderId="0" xfId="3" applyFont="1"/>
    <xf numFmtId="1" fontId="9" fillId="0" borderId="0" xfId="3" applyNumberFormat="1"/>
    <xf numFmtId="0" fontId="6" fillId="0" borderId="0" xfId="0" applyFont="1"/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0" fontId="0" fillId="0" borderId="0" xfId="0"/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919C6-7C18-4EA2-9FA4-27CF09ACB433}">
  <sheetPr>
    <tabColor rgb="FFFFFF00"/>
  </sheetPr>
  <dimension ref="A1:E29"/>
  <sheetViews>
    <sheetView tabSelected="1" workbookViewId="0">
      <selection sqref="A1:E1"/>
    </sheetView>
  </sheetViews>
  <sheetFormatPr defaultColWidth="9.109375" defaultRowHeight="13.2" x14ac:dyDescent="0.25"/>
  <cols>
    <col min="1" max="1" width="48.6640625" customWidth="1"/>
    <col min="2" max="2" width="20.6640625" customWidth="1"/>
    <col min="3" max="3" width="31.5546875" customWidth="1"/>
    <col min="4" max="4" width="39.109375" customWidth="1"/>
    <col min="5" max="5" width="18.6640625" customWidth="1"/>
  </cols>
  <sheetData>
    <row r="1" spans="1:5" ht="30" x14ac:dyDescent="0.5">
      <c r="A1" s="32" t="s">
        <v>9</v>
      </c>
      <c r="B1" s="32"/>
      <c r="C1" s="32"/>
      <c r="D1" s="32"/>
      <c r="E1" s="32"/>
    </row>
    <row r="2" spans="1:5" ht="14.25" customHeight="1" x14ac:dyDescent="0.3">
      <c r="A2" s="33" t="s">
        <v>26</v>
      </c>
      <c r="B2" s="34"/>
      <c r="C2" s="34"/>
      <c r="D2" s="34"/>
      <c r="E2" s="34"/>
    </row>
    <row r="3" spans="1:5" ht="14.25" customHeight="1" x14ac:dyDescent="0.3">
      <c r="A3" s="18"/>
      <c r="B3" s="6"/>
      <c r="C3" s="6"/>
      <c r="D3" s="6"/>
      <c r="E3" s="6"/>
    </row>
    <row r="4" spans="1:5" ht="37.950000000000003" customHeight="1" x14ac:dyDescent="0.25">
      <c r="A4" s="35" t="s">
        <v>27</v>
      </c>
      <c r="B4" s="35"/>
      <c r="C4" s="35"/>
      <c r="D4" s="36"/>
    </row>
    <row r="5" spans="1:5" ht="15" x14ac:dyDescent="0.25">
      <c r="A5" s="37" t="s">
        <v>10</v>
      </c>
      <c r="B5" s="38"/>
      <c r="C5" s="38"/>
      <c r="D5" s="38"/>
    </row>
    <row r="6" spans="1:5" x14ac:dyDescent="0.25">
      <c r="A6" s="35"/>
      <c r="B6" s="36"/>
      <c r="C6" s="36"/>
      <c r="D6" s="36"/>
    </row>
    <row r="7" spans="1:5" x14ac:dyDescent="0.25">
      <c r="A7" s="36"/>
      <c r="B7" s="36"/>
      <c r="C7" s="36"/>
      <c r="D7" s="36"/>
    </row>
    <row r="8" spans="1:5" ht="35.25" customHeight="1" x14ac:dyDescent="0.25">
      <c r="A8" s="36"/>
      <c r="B8" s="36"/>
      <c r="C8" s="36"/>
      <c r="D8" s="36"/>
    </row>
    <row r="9" spans="1:5" ht="12.75" customHeight="1" x14ac:dyDescent="0.25">
      <c r="A9" s="19"/>
      <c r="B9" s="19"/>
      <c r="C9" s="19"/>
      <c r="D9" s="19"/>
    </row>
    <row r="10" spans="1:5" ht="14.25" customHeight="1" x14ac:dyDescent="0.3">
      <c r="A10" s="31" t="s">
        <v>8</v>
      </c>
      <c r="B10" s="31"/>
      <c r="C10" s="31"/>
      <c r="D10" s="31"/>
    </row>
    <row r="11" spans="1:5" ht="18" customHeight="1" x14ac:dyDescent="0.25">
      <c r="A11" s="19"/>
      <c r="B11" s="19"/>
      <c r="C11" s="19"/>
      <c r="D11" s="19"/>
    </row>
    <row r="12" spans="1:5" ht="17.399999999999999" x14ac:dyDescent="0.3">
      <c r="A12" s="13" t="s">
        <v>5</v>
      </c>
      <c r="B12" s="17"/>
    </row>
    <row r="13" spans="1:5" ht="12" customHeight="1" x14ac:dyDescent="0.25">
      <c r="B13" s="21"/>
    </row>
    <row r="14" spans="1:5" ht="15.6" x14ac:dyDescent="0.3">
      <c r="A14" s="2" t="s">
        <v>11</v>
      </c>
      <c r="B14" s="10" t="s">
        <v>4</v>
      </c>
      <c r="C14" s="14"/>
      <c r="E14" s="14"/>
    </row>
    <row r="15" spans="1:5" ht="15.6" x14ac:dyDescent="0.3">
      <c r="A15" s="2" t="s">
        <v>7</v>
      </c>
      <c r="B15" s="11"/>
      <c r="C15" s="14"/>
    </row>
    <row r="16" spans="1:5" ht="15" x14ac:dyDescent="0.25">
      <c r="A16" s="2" t="s">
        <v>0</v>
      </c>
      <c r="B16" s="12"/>
      <c r="C16" s="2"/>
      <c r="D16" s="2"/>
    </row>
    <row r="17" spans="1:5" ht="15" x14ac:dyDescent="0.25">
      <c r="A17" s="2" t="s">
        <v>1</v>
      </c>
      <c r="B17" s="15">
        <f>(B15*B16)*2080</f>
        <v>0</v>
      </c>
      <c r="C17" s="2"/>
      <c r="D17" s="2"/>
    </row>
    <row r="19" spans="1:5" ht="15" x14ac:dyDescent="0.25">
      <c r="A19" s="2" t="s">
        <v>6</v>
      </c>
      <c r="B19" s="16">
        <f>IF(ROUNDUP(B17,-3)&gt;120000,120000,ROUNDUP(B17,-3))</f>
        <v>0</v>
      </c>
      <c r="C19" s="2"/>
      <c r="D19" s="2"/>
    </row>
    <row r="20" spans="1:5" ht="15" x14ac:dyDescent="0.25">
      <c r="A20" s="14" t="s">
        <v>23</v>
      </c>
      <c r="B20" s="2"/>
      <c r="C20" s="2"/>
      <c r="D20" s="2"/>
    </row>
    <row r="21" spans="1:5" ht="15" x14ac:dyDescent="0.25">
      <c r="A21" s="2" t="s">
        <v>24</v>
      </c>
      <c r="B21" s="5">
        <f>IF(ROUND($B$19/12,2)=5333.33,5333.34,$B$19/12)</f>
        <v>0</v>
      </c>
      <c r="C21" s="2"/>
      <c r="D21" s="2"/>
    </row>
    <row r="22" spans="1:5" ht="15" x14ac:dyDescent="0.25">
      <c r="A22" s="2"/>
      <c r="B22" s="5"/>
      <c r="C22" s="2"/>
      <c r="D22" s="2"/>
    </row>
    <row r="23" spans="1:5" ht="15.6" x14ac:dyDescent="0.3">
      <c r="A23" s="1" t="s">
        <v>2</v>
      </c>
      <c r="B23" s="2"/>
      <c r="C23" s="2"/>
      <c r="D23" s="2"/>
    </row>
    <row r="24" spans="1:5" ht="15.6" x14ac:dyDescent="0.3">
      <c r="A24" s="1"/>
      <c r="B24" s="2"/>
      <c r="C24" s="3"/>
      <c r="D24" s="3"/>
      <c r="E24" s="4"/>
    </row>
    <row r="25" spans="1:5" ht="15.6" x14ac:dyDescent="0.3">
      <c r="A25" s="4" t="s">
        <v>21</v>
      </c>
      <c r="B25" s="20">
        <f>$B$19/1000*VLOOKUP($B$14,Lookup!$A:$D,4,FALSE)</f>
        <v>0</v>
      </c>
      <c r="C25" s="5"/>
      <c r="D25" s="5"/>
      <c r="E25" s="9"/>
    </row>
    <row r="26" spans="1:5" ht="15.6" x14ac:dyDescent="0.3">
      <c r="A26" s="4" t="s">
        <v>22</v>
      </c>
      <c r="B26" s="5">
        <f>$B$19/1000*VLOOKUP($B$14,Lookup!$A:$D,3,FALSE)</f>
        <v>0</v>
      </c>
      <c r="C26" s="5"/>
      <c r="D26" s="5"/>
      <c r="E26" s="9"/>
    </row>
    <row r="27" spans="1:5" ht="15.6" x14ac:dyDescent="0.3">
      <c r="A27" s="4" t="s">
        <v>19</v>
      </c>
      <c r="B27" s="5">
        <f>$B$19/1000*VLOOKUP($B$14,Lookup!$A:$D,2,FALSE)</f>
        <v>0</v>
      </c>
      <c r="C27" s="5"/>
      <c r="D27" s="5"/>
    </row>
    <row r="28" spans="1:5" ht="15" x14ac:dyDescent="0.25">
      <c r="A28" s="2"/>
      <c r="B28" s="6"/>
      <c r="C28" s="2"/>
      <c r="D28" s="2"/>
    </row>
    <row r="29" spans="1:5" ht="15" x14ac:dyDescent="0.25">
      <c r="A29" s="7"/>
      <c r="B29" s="8"/>
      <c r="C29" s="2"/>
      <c r="D29" s="2"/>
    </row>
  </sheetData>
  <sheetProtection algorithmName="SHA-512" hashValue="AvhfowFtx3Uaw0lTJILkt3gTu9i0I2rbclmVuNxL7r6S6g0nNzkwPSOCubYVwOs4GcZdIita3pus5q+4sPqmeQ==" saltValue="g+I02/DBvVRlTGLxmxhhTg==" spinCount="100000" sheet="1" objects="1" scenarios="1"/>
  <mergeCells count="6">
    <mergeCell ref="A10:D10"/>
    <mergeCell ref="A1:E1"/>
    <mergeCell ref="A2:E2"/>
    <mergeCell ref="A4:D4"/>
    <mergeCell ref="A5:D5"/>
    <mergeCell ref="A6:D8"/>
  </mergeCells>
  <pageMargins left="0.5" right="1" top="1" bottom="0.5" header="0.5" footer="0.5"/>
  <pageSetup orientation="landscape" horizontalDpi="4294967295" verticalDpi="4294967295" r:id="rId1"/>
  <headerFooter alignWithMargins="0">
    <oddHeader>&amp;C&amp;"Arial,Bold"&amp;14Life Insurance Coverage Options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B4335B3-981B-4E0D-9C0A-8A58CB4FB132}">
          <x14:formula1>
            <xm:f>Lookup!$A$3:$A$9</xm:f>
          </x14:formula1>
          <xm:sqref>B14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E20"/>
  <sheetViews>
    <sheetView workbookViewId="0"/>
  </sheetViews>
  <sheetFormatPr defaultColWidth="8.88671875" defaultRowHeight="13.2" x14ac:dyDescent="0.25"/>
  <cols>
    <col min="1" max="1" width="19.88671875" bestFit="1" customWidth="1"/>
    <col min="2" max="2" width="20.44140625" bestFit="1" customWidth="1"/>
    <col min="3" max="3" width="14.6640625" bestFit="1" customWidth="1"/>
    <col min="4" max="4" width="15" bestFit="1" customWidth="1"/>
  </cols>
  <sheetData>
    <row r="1" spans="1:5" x14ac:dyDescent="0.25">
      <c r="A1" s="14" t="s">
        <v>25</v>
      </c>
    </row>
    <row r="2" spans="1:5" ht="14.4" x14ac:dyDescent="0.3">
      <c r="A2" s="22" t="s">
        <v>12</v>
      </c>
      <c r="B2" s="22" t="s">
        <v>19</v>
      </c>
      <c r="C2" s="22" t="s">
        <v>3</v>
      </c>
      <c r="D2" s="22" t="s">
        <v>20</v>
      </c>
    </row>
    <row r="3" spans="1:5" ht="14.4" x14ac:dyDescent="0.3">
      <c r="A3" s="22" t="s">
        <v>4</v>
      </c>
      <c r="B3" s="22"/>
      <c r="C3" s="22"/>
      <c r="D3" s="22"/>
    </row>
    <row r="4" spans="1:5" ht="14.4" x14ac:dyDescent="0.3">
      <c r="A4" s="23" t="s">
        <v>13</v>
      </c>
      <c r="B4" s="24">
        <v>0.71</v>
      </c>
      <c r="C4" s="25">
        <v>0</v>
      </c>
      <c r="D4" s="25">
        <v>0.71</v>
      </c>
    </row>
    <row r="5" spans="1:5" ht="14.4" x14ac:dyDescent="0.3">
      <c r="A5" s="23" t="s">
        <v>14</v>
      </c>
      <c r="B5" s="24">
        <v>0.53</v>
      </c>
      <c r="C5" s="25">
        <v>0</v>
      </c>
      <c r="D5" s="25">
        <v>0.53</v>
      </c>
    </row>
    <row r="6" spans="1:5" ht="14.4" x14ac:dyDescent="0.3">
      <c r="A6" s="26" t="s">
        <v>16</v>
      </c>
      <c r="B6" s="24">
        <v>0.39</v>
      </c>
      <c r="C6" s="25">
        <v>0.26</v>
      </c>
      <c r="D6" s="25">
        <v>0.13</v>
      </c>
    </row>
    <row r="7" spans="1:5" ht="14.4" x14ac:dyDescent="0.3">
      <c r="A7" s="26" t="s">
        <v>15</v>
      </c>
      <c r="B7" s="24">
        <v>0.28000000000000003</v>
      </c>
      <c r="C7" s="25">
        <v>0.22</v>
      </c>
      <c r="D7" s="25">
        <v>0.06</v>
      </c>
      <c r="E7" s="14"/>
    </row>
    <row r="8" spans="1:5" ht="14.4" x14ac:dyDescent="0.3">
      <c r="A8" s="26" t="s">
        <v>17</v>
      </c>
      <c r="B8" s="24">
        <v>0.23</v>
      </c>
      <c r="C8" s="25">
        <v>0.2</v>
      </c>
      <c r="D8" s="25">
        <v>0.03</v>
      </c>
    </row>
    <row r="9" spans="1:5" ht="14.4" x14ac:dyDescent="0.3">
      <c r="A9" s="26" t="s">
        <v>18</v>
      </c>
      <c r="B9" s="24">
        <v>0.23</v>
      </c>
      <c r="C9" s="25">
        <v>0.23</v>
      </c>
      <c r="D9" s="25">
        <v>0</v>
      </c>
    </row>
    <row r="10" spans="1:5" ht="14.4" x14ac:dyDescent="0.3">
      <c r="A10" s="27"/>
      <c r="B10" s="28"/>
      <c r="C10" s="28"/>
      <c r="D10" s="28"/>
    </row>
    <row r="11" spans="1:5" ht="14.4" x14ac:dyDescent="0.3">
      <c r="A11" s="27"/>
      <c r="B11" s="28"/>
      <c r="C11" s="28"/>
      <c r="D11" s="28"/>
    </row>
    <row r="12" spans="1:5" ht="14.4" x14ac:dyDescent="0.3">
      <c r="A12" s="27"/>
      <c r="B12" s="28"/>
      <c r="C12" s="28"/>
      <c r="D12" s="28"/>
    </row>
    <row r="13" spans="1:5" ht="14.4" x14ac:dyDescent="0.3">
      <c r="A13" s="29"/>
      <c r="B13" s="30"/>
      <c r="C13" s="28"/>
      <c r="D13" s="28"/>
    </row>
    <row r="14" spans="1:5" ht="14.4" x14ac:dyDescent="0.3">
      <c r="A14" s="29"/>
      <c r="B14" s="30"/>
      <c r="C14" s="28"/>
      <c r="D14" s="28"/>
    </row>
    <row r="15" spans="1:5" ht="14.4" x14ac:dyDescent="0.3">
      <c r="A15" s="29"/>
      <c r="B15" s="30"/>
      <c r="C15" s="28"/>
      <c r="D15" s="28"/>
    </row>
    <row r="16" spans="1:5" ht="14.4" x14ac:dyDescent="0.3">
      <c r="A16" s="29"/>
      <c r="B16" s="30"/>
      <c r="C16" s="28"/>
      <c r="D16" s="28"/>
    </row>
    <row r="17" spans="1:4" ht="14.4" x14ac:dyDescent="0.3">
      <c r="A17" s="29"/>
      <c r="B17" s="30"/>
      <c r="C17" s="28"/>
      <c r="D17" s="28"/>
    </row>
    <row r="18" spans="1:4" ht="14.4" x14ac:dyDescent="0.3">
      <c r="A18" s="29"/>
      <c r="B18" s="30"/>
      <c r="C18" s="28"/>
      <c r="D18" s="28"/>
    </row>
    <row r="19" spans="1:4" ht="14.4" x14ac:dyDescent="0.3">
      <c r="A19" s="29"/>
      <c r="B19" s="30"/>
      <c r="C19" s="28"/>
      <c r="D19" s="28"/>
    </row>
    <row r="20" spans="1:4" ht="14.4" x14ac:dyDescent="0.3">
      <c r="A20" s="29"/>
      <c r="B20" s="30"/>
      <c r="C20" s="28"/>
      <c r="D20" s="28"/>
    </row>
  </sheetData>
  <sheetProtection algorithmName="SHA-512" hashValue="OD7hiDCUjBwvkF+p7BC2t13FGnM/vbqCqozPmkTMKC/299iJtMb8Ap1tB6qrrhdRVHc/3t9DWYqtSF0oWQmVPQ==" saltValue="jljnphsE/l8FdWSrmDyK9g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B479DE97358D43AEB72738EE1F2D08" ma:contentTypeVersion="4" ma:contentTypeDescription="Create a new document." ma:contentTypeScope="" ma:versionID="4cfaeb08bf52e1b06bdc059f92d0e8c6">
  <xsd:schema xmlns:xsd="http://www.w3.org/2001/XMLSchema" xmlns:xs="http://www.w3.org/2001/XMLSchema" xmlns:p="http://schemas.microsoft.com/office/2006/metadata/properties" xmlns:ns1="http://schemas.microsoft.com/sharepoint/v3" xmlns:ns2="10f2cb44-b37d-4693-a5c3-140ab663d372" xmlns:ns3="7a61c4ba-b021-40cd-af10-78a6188bfae5" xmlns:ns4="fb82bcdf-ea63-4554-99e3-e15ccd87b479" targetNamespace="http://schemas.microsoft.com/office/2006/metadata/properties" ma:root="true" ma:fieldsID="2cf9b71f07200202f691841d952fe1a9" ns1:_="" ns2:_="" ns3:_="" ns4:_="">
    <xsd:import namespace="http://schemas.microsoft.com/sharepoint/v3"/>
    <xsd:import namespace="10f2cb44-b37d-4693-a5c3-140ab663d372"/>
    <xsd:import namespace="7a61c4ba-b021-40cd-af10-78a6188bfae5"/>
    <xsd:import namespace="fb82bcdf-ea63-4554-99e3-e15ccd87b47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3:Bureau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f2cb44-b37d-4693-a5c3-140ab663d372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61c4ba-b021-40cd-af10-78a6188bfae5" elementFormDefault="qualified">
    <xsd:import namespace="http://schemas.microsoft.com/office/2006/documentManagement/types"/>
    <xsd:import namespace="http://schemas.microsoft.com/office/infopath/2007/PartnerControls"/>
    <xsd:element name="Bureau" ma:index="13" nillable="true" ma:displayName="Bureau" ma:format="Dropdown" ma:internalName="Bureau">
      <xsd:simpleType>
        <xsd:restriction base="dms:Choice">
          <xsd:enumeration value="BCER"/>
          <xsd:enumeration value="BEI"/>
          <xsd:enumeration value="BMRS"/>
          <xsd:enumeration value="Central Benefits &amp; Payroll"/>
          <xsd:enumeration value="DIR"/>
          <xsd:enumeration value="HR Servic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bcdf-ea63-4554-99e3-e15ccd87b47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ureau xmlns="7a61c4ba-b021-40cd-af10-78a6188bfae5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8A52877-6CF7-4533-9388-725A04418D18}"/>
</file>

<file path=customXml/itemProps2.xml><?xml version="1.0" encoding="utf-8"?>
<ds:datastoreItem xmlns:ds="http://schemas.openxmlformats.org/officeDocument/2006/customXml" ds:itemID="{0667F6F2-400C-4621-BC7D-2C522F8E621D}"/>
</file>

<file path=customXml/itemProps3.xml><?xml version="1.0" encoding="utf-8"?>
<ds:datastoreItem xmlns:ds="http://schemas.openxmlformats.org/officeDocument/2006/customXml" ds:itemID="{713BBFD5-50EA-421C-8B46-65D2921804B1}"/>
</file>

<file path=customXml/itemProps4.xml><?xml version="1.0" encoding="utf-8"?>
<ds:datastoreItem xmlns:ds="http://schemas.openxmlformats.org/officeDocument/2006/customXml" ds:itemID="{8E5763D3-EFCF-49C8-8817-10DB4A2E45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Lookup</vt:lpstr>
    </vt:vector>
  </TitlesOfParts>
  <Company>Department of Corrections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Henning</dc:creator>
  <cp:lastModifiedBy>Perry, Julie - DOA</cp:lastModifiedBy>
  <cp:lastPrinted>2014-03-12T16:29:01Z</cp:lastPrinted>
  <dcterms:created xsi:type="dcterms:W3CDTF">2008-05-02T18:06:29Z</dcterms:created>
  <dcterms:modified xsi:type="dcterms:W3CDTF">2026-02-10T20:27:30Z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0x010100E9B479DE97358D43AEB72738EE1F2D08</vt:lpwstr>
  </property>
</Properties>
</file>