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1\ICI Premiums - No Change\"/>
    </mc:Choice>
  </mc:AlternateContent>
  <xr:revisionPtr revIDLastSave="0" documentId="13_ncr:1_{4F561D9D-6811-442F-BD2F-89754B886181}" xr6:coauthVersionLast="45" xr6:coauthVersionMax="45" xr10:uidLastSave="{00000000-0000-0000-0000-000000000000}"/>
  <workbookProtection workbookPassword="CD9E" lockStructure="1"/>
  <bookViews>
    <workbookView xWindow="20370" yWindow="-120" windowWidth="29040" windowHeight="15840" xr2:uid="{00000000-000D-0000-FFFF-FFFF00000000}"/>
  </bookViews>
  <sheets>
    <sheet name="Calculation" sheetId="1" r:id="rId1"/>
    <sheet name="ClassSupp" sheetId="7" r:id="rId2"/>
    <sheet name="ClassStd" sheetId="6" r:id="rId3"/>
  </sheets>
  <definedNames>
    <definedName name="_xlnm._FilterDatabase" localSheetId="0" hidden="1">Calculation!$N$12:$N$18</definedName>
    <definedName name="Source">#REF!</definedName>
    <definedName name="ValidIC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4" i="1"/>
  <c r="B10" i="1" l="1"/>
  <c r="B15" i="1" l="1"/>
  <c r="B16" i="1" s="1"/>
  <c r="B17" i="1" l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of Human Resources</author>
  </authors>
  <commentList>
    <comment ref="B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the premium amount shown in this cell is followed by ER, it means that the entire premium is paid by the employer.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<sst xmlns="http://schemas.openxmlformats.org/spreadsheetml/2006/main" count="204" uniqueCount="93">
  <si>
    <t>Hourly Rate</t>
  </si>
  <si>
    <t>Classified Employee</t>
  </si>
  <si>
    <t>Percent FTE</t>
  </si>
  <si>
    <t>Annual Earnings</t>
  </si>
  <si>
    <t>Annual Earnings Rounded Up</t>
  </si>
  <si>
    <t>Monthly Earnings for ICI Premium Determination</t>
  </si>
  <si>
    <r>
      <t>Standard</t>
    </r>
    <r>
      <rPr>
        <sz val="10"/>
        <rFont val="Arial"/>
      </rPr>
      <t xml:space="preserve"> ICI Premium</t>
    </r>
  </si>
  <si>
    <r>
      <t>Supplemental</t>
    </r>
    <r>
      <rPr>
        <sz val="10"/>
        <rFont val="Arial"/>
      </rPr>
      <t xml:space="preserve"> ICI Premium</t>
    </r>
  </si>
  <si>
    <r>
      <t xml:space="preserve">
</t>
    </r>
    <r>
      <rPr>
        <sz val="12"/>
        <rFont val="Verdana"/>
        <family val="2"/>
      </rPr>
      <t>Classified</t>
    </r>
    <r>
      <rPr>
        <b/>
        <sz val="12"/>
        <rFont val="Verdana"/>
        <family val="2"/>
      </rPr>
      <t xml:space="preserve"> SUPPLEMENTAL</t>
    </r>
    <r>
      <rPr>
        <sz val="12"/>
        <rFont val="Verdana"/>
        <family val="2"/>
      </rPr>
      <t xml:space="preserve">
ICI Plan Premiums</t>
    </r>
    <r>
      <rPr>
        <b/>
        <sz val="12"/>
        <rFont val="Verdana"/>
        <family val="2"/>
      </rPr>
      <t xml:space="preserve">
</t>
    </r>
  </si>
  <si>
    <t>-</t>
  </si>
  <si>
    <t>Monthly Sal</t>
  </si>
  <si>
    <t>To</t>
  </si>
  <si>
    <t>Monthly Sal End</t>
  </si>
  <si>
    <t>45A</t>
  </si>
  <si>
    <t>45B</t>
  </si>
  <si>
    <t>45C</t>
  </si>
  <si>
    <t>45D</t>
  </si>
  <si>
    <t>45E</t>
  </si>
  <si>
    <t>Standard Premium Category</t>
  </si>
  <si>
    <r>
      <t xml:space="preserve">INSTRUCTIONS:  </t>
    </r>
    <r>
      <rPr>
        <sz val="10"/>
        <rFont val="Arial"/>
      </rPr>
      <t>Fill in the cells that are highlighted in yellow.  The other cells will be calculated for you</t>
    </r>
  </si>
  <si>
    <t>Last Name</t>
  </si>
  <si>
    <t>&amp; Above</t>
  </si>
  <si>
    <t>A</t>
  </si>
  <si>
    <t>B</t>
  </si>
  <si>
    <t>C</t>
  </si>
  <si>
    <t>D</t>
  </si>
  <si>
    <t>E</t>
  </si>
  <si>
    <t>K</t>
  </si>
  <si>
    <t xml:space="preserve"> </t>
  </si>
  <si>
    <r>
      <t xml:space="preserve">State Share </t>
    </r>
    <r>
      <rPr>
        <sz val="10"/>
        <rFont val="Arial"/>
      </rPr>
      <t>ICI Premium</t>
    </r>
  </si>
  <si>
    <r>
      <t xml:space="preserve">
Classified</t>
    </r>
    <r>
      <rPr>
        <b/>
        <sz val="8"/>
        <rFont val="Verdana"/>
        <family val="2"/>
      </rPr>
      <t xml:space="preserve"> STANDARD</t>
    </r>
    <r>
      <rPr>
        <sz val="8"/>
        <rFont val="Verdana"/>
        <family val="2"/>
      </rPr>
      <t xml:space="preserve">
ICI Plan Premiums</t>
    </r>
    <r>
      <rPr>
        <b/>
        <sz val="8"/>
        <rFont val="Verdana"/>
        <family val="2"/>
      </rPr>
      <t xml:space="preserve">
</t>
    </r>
  </si>
  <si>
    <t>ICI Effective Date</t>
  </si>
  <si>
    <t>Employee Start Date (MM/DD/YYYY)</t>
  </si>
  <si>
    <t>Employee ID</t>
  </si>
  <si>
    <t>16.66-ER</t>
  </si>
  <si>
    <t>31.62-ER</t>
  </si>
  <si>
    <t>&gt;1040</t>
  </si>
  <si>
    <t>=&gt;184</t>
  </si>
  <si>
    <t>Temporary* 80</t>
  </si>
  <si>
    <t>Hours of sick</t>
  </si>
  <si>
    <t>Category</t>
  </si>
  <si>
    <t>0</t>
  </si>
  <si>
    <t>=&gt;520</t>
  </si>
  <si>
    <t>=&gt;728</t>
  </si>
  <si>
    <t>3.96-ER</t>
  </si>
  <si>
    <t>4.99-ER</t>
  </si>
  <si>
    <t>6.01-ER</t>
  </si>
  <si>
    <t>6.67-ER</t>
  </si>
  <si>
    <t>7.63-ER</t>
  </si>
  <si>
    <t>8.63-ER</t>
  </si>
  <si>
    <t>9.34-ER</t>
  </si>
  <si>
    <t>10.33-ER</t>
  </si>
  <si>
    <t>11.32-ER</t>
  </si>
  <si>
    <t>11.99-ER</t>
  </si>
  <si>
    <t>12.96-ER</t>
  </si>
  <si>
    <t>13.98-ER</t>
  </si>
  <si>
    <t>14.69-ER</t>
  </si>
  <si>
    <t>15.64-ER</t>
  </si>
  <si>
    <t>17.64-ER</t>
  </si>
  <si>
    <t>18.31-ER</t>
  </si>
  <si>
    <t>19.30-ER</t>
  </si>
  <si>
    <t>19.99-ER</t>
  </si>
  <si>
    <t>20.94-ER</t>
  </si>
  <si>
    <t>21.98-ER</t>
  </si>
  <si>
    <t>22.67-ER</t>
  </si>
  <si>
    <t>23.64-ER</t>
  </si>
  <si>
    <t>24.64-ER</t>
  </si>
  <si>
    <t>25.63-ER</t>
  </si>
  <si>
    <t>26.30-ER</t>
  </si>
  <si>
    <t>27.26-ER</t>
  </si>
  <si>
    <t>27.97-ER</t>
  </si>
  <si>
    <t>28.96-ER</t>
  </si>
  <si>
    <t>29.95-ER</t>
  </si>
  <si>
    <t>30.62-ER</t>
  </si>
  <si>
    <t>32.63-ER</t>
  </si>
  <si>
    <t>33.31-ER</t>
  </si>
  <si>
    <t>34.25-ER</t>
  </si>
  <si>
    <t>35.28-ER</t>
  </si>
  <si>
    <t>36.29-ER</t>
  </si>
  <si>
    <t>37.30-ER</t>
  </si>
  <si>
    <t>37.94-ER</t>
  </si>
  <si>
    <t>38.95-ER</t>
  </si>
  <si>
    <t>39.95-ER</t>
  </si>
  <si>
    <t>40.93-ER</t>
  </si>
  <si>
    <t>41.59-ER</t>
  </si>
  <si>
    <t>42.62-ER</t>
  </si>
  <si>
    <t>43.64-ER</t>
  </si>
  <si>
    <t>44.29-ER</t>
  </si>
  <si>
    <t>45.28-ER</t>
  </si>
  <si>
    <t>46.27-ER</t>
  </si>
  <si>
    <t>46.94-ER</t>
  </si>
  <si>
    <t>47.24-ER</t>
  </si>
  <si>
    <t>CALCULATION OF EARNINGS FOR DETERMINING 
ICI PREMIUM RATE EFFECTIVE 2-1-2020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</si>
</sst>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[Red]\(&quot;$&quot;#,##0.000\)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 applyProtection="1">
      <alignment horizontal="right"/>
    </xf>
    <xf numFmtId="8" fontId="0" fillId="0" borderId="0" xfId="0" applyNumberFormat="1" applyAlignment="1"/>
    <xf numFmtId="10" fontId="0" fillId="0" borderId="0" xfId="0" applyNumberFormat="1" applyAlignment="1">
      <alignment horizontal="right"/>
    </xf>
    <xf numFmtId="7" fontId="0" fillId="0" borderId="0" xfId="1" applyNumberFormat="1" applyFont="1" applyAlignment="1">
      <alignment horizontal="right"/>
    </xf>
    <xf numFmtId="0" fontId="0" fillId="0" borderId="0" xfId="0" applyBorder="1"/>
    <xf numFmtId="0" fontId="7" fillId="0" borderId="0" xfId="0" applyFont="1"/>
    <xf numFmtId="4" fontId="7" fillId="0" borderId="0" xfId="0" applyNumberFormat="1" applyFont="1" applyAlignment="1">
      <alignment horizontal="lef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2" fontId="12" fillId="0" borderId="0" xfId="0" applyNumberFormat="1" applyFont="1" applyFill="1"/>
    <xf numFmtId="8" fontId="11" fillId="0" borderId="0" xfId="0" applyNumberFormat="1" applyFont="1" applyFill="1" applyBorder="1" applyAlignment="1">
      <alignment horizontal="right" wrapText="1"/>
    </xf>
    <xf numFmtId="8" fontId="11" fillId="0" borderId="0" xfId="0" applyNumberFormat="1" applyFont="1" applyFill="1" applyBorder="1" applyAlignment="1">
      <alignment horizontal="right" vertical="top" wrapText="1"/>
    </xf>
    <xf numFmtId="2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top" wrapText="1"/>
    </xf>
    <xf numFmtId="164" fontId="0" fillId="0" borderId="1" xfId="0" applyNumberFormat="1" applyBorder="1" applyAlignment="1" applyProtection="1">
      <alignment horizontal="right"/>
    </xf>
    <xf numFmtId="10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Alignment="1"/>
    <xf numFmtId="0" fontId="5" fillId="0" borderId="0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164" fontId="3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5" xfId="0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164" fontId="0" fillId="0" borderId="0" xfId="0" applyNumberFormat="1"/>
    <xf numFmtId="0" fontId="17" fillId="0" borderId="0" xfId="0" applyFont="1"/>
    <xf numFmtId="8" fontId="0" fillId="0" borderId="1" xfId="0" applyNumberFormat="1" applyBorder="1" applyAlignment="1">
      <alignment horizontal="right"/>
    </xf>
    <xf numFmtId="8" fontId="2" fillId="0" borderId="0" xfId="0" applyNumberFormat="1" applyFont="1"/>
    <xf numFmtId="49" fontId="11" fillId="2" borderId="5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9" fillId="0" borderId="0" xfId="0" applyFont="1"/>
    <xf numFmtId="4" fontId="14" fillId="0" borderId="1" xfId="0" applyNumberFormat="1" applyFont="1" applyBorder="1" applyAlignment="1">
      <alignment horizontal="left"/>
    </xf>
    <xf numFmtId="4" fontId="14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/>
    <xf numFmtId="4" fontId="14" fillId="0" borderId="0" xfId="0" applyNumberFormat="1" applyFont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2" fillId="0" borderId="0" xfId="0" applyFont="1"/>
    <xf numFmtId="2" fontId="2" fillId="0" borderId="0" xfId="0" applyNumberFormat="1" applyFont="1" applyFill="1"/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0" borderId="1" xfId="0" applyNumberFormat="1" applyFill="1" applyBorder="1" applyAlignment="1" applyProtection="1">
      <alignment horizontal="right"/>
      <protection locked="0"/>
    </xf>
    <xf numFmtId="2" fontId="2" fillId="0" borderId="1" xfId="0" applyNumberFormat="1" applyFont="1" applyBorder="1"/>
    <xf numFmtId="2" fontId="2" fillId="5" borderId="1" xfId="0" applyNumberFormat="1" applyFont="1" applyFill="1" applyBorder="1" applyAlignment="1">
      <alignment horizontal="right" wrapText="1"/>
    </xf>
    <xf numFmtId="2" fontId="2" fillId="5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2" fontId="2" fillId="3" borderId="1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14" fillId="2" borderId="0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4" name="Line 2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5" name="Line 3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6" name="Line 4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1"/>
  <sheetViews>
    <sheetView tabSelected="1" workbookViewId="0">
      <selection activeCell="B11" sqref="B11"/>
    </sheetView>
  </sheetViews>
  <sheetFormatPr defaultRowHeight="12.75" x14ac:dyDescent="0.2"/>
  <cols>
    <col min="1" max="1" width="50" customWidth="1"/>
    <col min="2" max="2" width="13.42578125" style="1" customWidth="1"/>
    <col min="3" max="3" width="10.5703125" customWidth="1"/>
    <col min="4" max="4" width="10.7109375" bestFit="1" customWidth="1"/>
    <col min="5" max="5" width="30.5703125" customWidth="1"/>
    <col min="6" max="7" width="9" customWidth="1"/>
    <col min="8" max="8" width="6.7109375" customWidth="1"/>
    <col min="9" max="9" width="9" customWidth="1"/>
    <col min="14" max="14" width="10.5703125" customWidth="1"/>
  </cols>
  <sheetData>
    <row r="2" spans="1:14" ht="26.25" customHeight="1" x14ac:dyDescent="0.2">
      <c r="A2" s="94" t="s">
        <v>92</v>
      </c>
      <c r="B2" s="94"/>
    </row>
    <row r="3" spans="1:14" ht="42" customHeight="1" x14ac:dyDescent="0.2">
      <c r="A3" s="95" t="s">
        <v>19</v>
      </c>
      <c r="B3" s="95"/>
    </row>
    <row r="4" spans="1:14" x14ac:dyDescent="0.2">
      <c r="A4" s="32" t="s">
        <v>20</v>
      </c>
      <c r="B4" s="96"/>
      <c r="C4" s="97"/>
      <c r="D4" s="98"/>
    </row>
    <row r="5" spans="1:14" x14ac:dyDescent="0.2">
      <c r="A5" s="44" t="s">
        <v>33</v>
      </c>
      <c r="B5" s="58"/>
      <c r="C5" s="34"/>
      <c r="D5" s="34"/>
    </row>
    <row r="6" spans="1:14" x14ac:dyDescent="0.2">
      <c r="A6" s="51"/>
      <c r="B6" s="52"/>
      <c r="C6" s="34"/>
      <c r="D6" s="34"/>
      <c r="N6" s="55"/>
    </row>
    <row r="7" spans="1:14" x14ac:dyDescent="0.2">
      <c r="A7" s="45"/>
      <c r="B7" s="53"/>
      <c r="C7" s="46"/>
      <c r="D7" s="46"/>
    </row>
    <row r="8" spans="1:14" ht="24" customHeight="1" x14ac:dyDescent="0.2">
      <c r="A8" s="50" t="s">
        <v>1</v>
      </c>
      <c r="B8" s="33"/>
    </row>
    <row r="9" spans="1:14" x14ac:dyDescent="0.2">
      <c r="A9" s="29" t="s">
        <v>32</v>
      </c>
      <c r="B9" s="81"/>
    </row>
    <row r="10" spans="1:14" x14ac:dyDescent="0.2">
      <c r="A10" s="29" t="s">
        <v>31</v>
      </c>
      <c r="B10" s="82" t="str">
        <f>IF(B9="","",IF(DAY(B9)=1,B9,EOMONTH(B9,0)+1))</f>
        <v/>
      </c>
    </row>
    <row r="11" spans="1:14" x14ac:dyDescent="0.2">
      <c r="A11" s="29" t="s">
        <v>0</v>
      </c>
      <c r="B11" s="49"/>
    </row>
    <row r="12" spans="1:14" x14ac:dyDescent="0.2">
      <c r="A12" s="29" t="s">
        <v>2</v>
      </c>
      <c r="B12" s="27"/>
      <c r="G12" t="s">
        <v>40</v>
      </c>
      <c r="H12" t="s">
        <v>39</v>
      </c>
    </row>
    <row r="13" spans="1:14" x14ac:dyDescent="0.2">
      <c r="A13" s="29" t="s">
        <v>18</v>
      </c>
      <c r="B13" s="31"/>
      <c r="C13" s="47"/>
      <c r="D13" s="48"/>
      <c r="E13" s="48"/>
      <c r="F13" s="48"/>
      <c r="G13" s="89">
        <v>1</v>
      </c>
      <c r="H13" s="90" t="s">
        <v>41</v>
      </c>
      <c r="J13" s="48"/>
      <c r="K13" t="s">
        <v>22</v>
      </c>
    </row>
    <row r="14" spans="1:14" x14ac:dyDescent="0.2">
      <c r="A14" s="29" t="s">
        <v>3</v>
      </c>
      <c r="B14" s="28">
        <f>SUM($B$11*$B$12*2080)</f>
        <v>0</v>
      </c>
      <c r="G14" s="89">
        <v>2</v>
      </c>
      <c r="H14" s="90" t="s">
        <v>37</v>
      </c>
      <c r="K14" t="s">
        <v>23</v>
      </c>
      <c r="M14" s="88"/>
    </row>
    <row r="15" spans="1:14" x14ac:dyDescent="0.2">
      <c r="A15" s="29" t="s">
        <v>4</v>
      </c>
      <c r="B15" s="26">
        <f>ROUNDUP($B$14,-3)</f>
        <v>0</v>
      </c>
      <c r="D15" s="6"/>
      <c r="G15" s="89">
        <v>3</v>
      </c>
      <c r="H15" s="91" t="s">
        <v>38</v>
      </c>
      <c r="K15" t="s">
        <v>24</v>
      </c>
    </row>
    <row r="16" spans="1:14" x14ac:dyDescent="0.2">
      <c r="A16" s="29" t="s">
        <v>5</v>
      </c>
      <c r="B16" s="28">
        <f>IF(ROUND($B$15/12,2) = 5333.33,5333.34,$B$15/12)</f>
        <v>0</v>
      </c>
      <c r="C16" s="54"/>
      <c r="D16" s="3"/>
      <c r="G16" s="89">
        <v>4</v>
      </c>
      <c r="H16" s="90" t="s">
        <v>42</v>
      </c>
      <c r="K16" t="s">
        <v>25</v>
      </c>
      <c r="M16" s="88"/>
    </row>
    <row r="17" spans="1:14" x14ac:dyDescent="0.2">
      <c r="A17" s="30" t="s">
        <v>6</v>
      </c>
      <c r="B17" s="26" t="e">
        <f>INDEX(ClassStd!A2:I53,MATCH(VLOOKUP($B$16,ClassStd!A4:A53,1,TRUE),ClassStd!A2:A53,0),MATCH($B$13,ClassStd!A2:I2,0))</f>
        <v>#N/A</v>
      </c>
      <c r="G17" s="89">
        <v>5</v>
      </c>
      <c r="H17" s="90" t="s">
        <v>43</v>
      </c>
      <c r="K17" t="s">
        <v>26</v>
      </c>
      <c r="M17" s="88"/>
    </row>
    <row r="18" spans="1:14" x14ac:dyDescent="0.2">
      <c r="A18" s="30" t="s">
        <v>7</v>
      </c>
      <c r="B18" s="26" t="str">
        <f>IF($B$16&lt;5333.34, "Not Elig", INDEX(ClassSupp!A2:I50,MATCH(VLOOKUP($B$16,ClassSupp!A4:C50,1,TRUE),ClassSupp!A2:A50,0),MATCH($B$13,ClassSupp!A2:I2,0)))</f>
        <v>Not Elig</v>
      </c>
      <c r="C18" s="42"/>
      <c r="D18" s="43"/>
      <c r="E18" s="43"/>
      <c r="F18" s="43"/>
      <c r="G18" s="89">
        <v>6</v>
      </c>
      <c r="H18" s="91" t="s">
        <v>36</v>
      </c>
      <c r="J18" s="43"/>
      <c r="K18" t="s">
        <v>27</v>
      </c>
    </row>
    <row r="19" spans="1:14" x14ac:dyDescent="0.2">
      <c r="A19" s="30" t="s">
        <v>29</v>
      </c>
      <c r="B19" s="56">
        <f>IF($B$13="c",$B$17*2,IF($B$13="d",$B$17*3.4,IF($B$13="e",$B$17*5.7,0)))</f>
        <v>0</v>
      </c>
      <c r="N19" t="s">
        <v>28</v>
      </c>
    </row>
    <row r="20" spans="1:14" x14ac:dyDescent="0.2">
      <c r="A20" s="4"/>
      <c r="B20" s="8"/>
    </row>
    <row r="21" spans="1:14" x14ac:dyDescent="0.2">
      <c r="A21" s="4"/>
      <c r="B21" s="3"/>
    </row>
    <row r="22" spans="1:14" x14ac:dyDescent="0.2">
      <c r="A22" s="4"/>
      <c r="B22" s="6"/>
    </row>
    <row r="23" spans="1:14" x14ac:dyDescent="0.2">
      <c r="A23" s="4"/>
      <c r="B23" s="3"/>
    </row>
    <row r="24" spans="1:14" x14ac:dyDescent="0.2">
      <c r="A24" s="4"/>
    </row>
    <row r="25" spans="1:14" x14ac:dyDescent="0.2">
      <c r="A25" s="4"/>
    </row>
    <row r="26" spans="1:14" x14ac:dyDescent="0.2">
      <c r="A26" s="5"/>
    </row>
    <row r="27" spans="1:14" x14ac:dyDescent="0.2">
      <c r="A27" s="4"/>
      <c r="B27" s="2"/>
    </row>
    <row r="28" spans="1:14" x14ac:dyDescent="0.2">
      <c r="A28" s="4"/>
      <c r="B28" s="8"/>
    </row>
    <row r="29" spans="1:14" x14ac:dyDescent="0.2">
      <c r="A29" s="4"/>
      <c r="B29" s="3"/>
    </row>
    <row r="30" spans="1:14" x14ac:dyDescent="0.2">
      <c r="A30" s="4"/>
      <c r="B30" s="9"/>
    </row>
    <row r="31" spans="1:14" x14ac:dyDescent="0.2">
      <c r="A31" s="4"/>
      <c r="B31" s="7"/>
    </row>
  </sheetData>
  <sheetProtection password="CD9E" sheet="1" objects="1" scenarios="1" selectLockedCells="1"/>
  <mergeCells count="3">
    <mergeCell ref="A2:B2"/>
    <mergeCell ref="A3:B3"/>
    <mergeCell ref="B4:D4"/>
  </mergeCells>
  <phoneticPr fontId="2" type="noConversion"/>
  <dataValidations count="1">
    <dataValidation type="list" allowBlank="1" showInputMessage="1" showErrorMessage="1" sqref="B13" xr:uid="{00000000-0002-0000-0000-000000000000}">
      <formula1>$K$12:$K$18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3"/>
  <sheetViews>
    <sheetView topLeftCell="A9" workbookViewId="0">
      <selection activeCell="G29" sqref="G29"/>
    </sheetView>
  </sheetViews>
  <sheetFormatPr defaultRowHeight="15" x14ac:dyDescent="0.2"/>
  <cols>
    <col min="1" max="1" width="13.28515625" style="17" customWidth="1"/>
    <col min="2" max="2" width="2.5703125" style="18" customWidth="1"/>
    <col min="3" max="3" width="17" style="19" customWidth="1"/>
    <col min="4" max="4" width="11.42578125" style="11" customWidth="1"/>
  </cols>
  <sheetData>
    <row r="1" spans="1:9" ht="52.5" customHeight="1" x14ac:dyDescent="0.2">
      <c r="A1" s="99" t="s">
        <v>8</v>
      </c>
      <c r="B1" s="99"/>
      <c r="C1" s="100"/>
      <c r="D1" s="100"/>
      <c r="E1" s="101"/>
      <c r="F1" s="101"/>
      <c r="G1" s="101"/>
      <c r="H1" s="101"/>
      <c r="I1" s="101"/>
    </row>
    <row r="2" spans="1:9" ht="12.75" x14ac:dyDescent="0.2">
      <c r="A2" s="40" t="s">
        <v>10</v>
      </c>
      <c r="B2" s="40" t="s">
        <v>11</v>
      </c>
      <c r="C2" s="40" t="s">
        <v>12</v>
      </c>
      <c r="D2" s="40" t="s">
        <v>22</v>
      </c>
      <c r="E2" s="40" t="s">
        <v>23</v>
      </c>
      <c r="F2" s="40" t="s">
        <v>24</v>
      </c>
      <c r="G2" s="40" t="s">
        <v>25</v>
      </c>
      <c r="H2" s="40" t="s">
        <v>26</v>
      </c>
      <c r="I2" s="40" t="s">
        <v>27</v>
      </c>
    </row>
    <row r="3" spans="1:9" ht="12.75" x14ac:dyDescent="0.2">
      <c r="A3" s="40"/>
      <c r="B3" s="40"/>
      <c r="C3" s="40"/>
      <c r="D3" s="40" t="s">
        <v>13</v>
      </c>
      <c r="E3" s="41" t="s">
        <v>13</v>
      </c>
      <c r="F3" s="41" t="s">
        <v>14</v>
      </c>
      <c r="G3" s="41" t="s">
        <v>15</v>
      </c>
      <c r="H3" s="41" t="s">
        <v>16</v>
      </c>
      <c r="I3" s="41" t="s">
        <v>17</v>
      </c>
    </row>
    <row r="4" spans="1:9" ht="12.75" x14ac:dyDescent="0.2">
      <c r="A4" s="35">
        <v>5333.34</v>
      </c>
      <c r="B4" s="36" t="s">
        <v>9</v>
      </c>
      <c r="C4" s="37">
        <v>5400.99</v>
      </c>
      <c r="D4" s="38">
        <v>2.9</v>
      </c>
      <c r="E4" s="39">
        <v>2.48</v>
      </c>
      <c r="F4" s="38">
        <v>2.2799999999999998</v>
      </c>
      <c r="G4" s="39">
        <v>1.87</v>
      </c>
      <c r="H4" s="38">
        <v>1.66</v>
      </c>
      <c r="I4" s="39">
        <v>1.87</v>
      </c>
    </row>
    <row r="5" spans="1:9" ht="12.75" x14ac:dyDescent="0.2">
      <c r="A5" s="35">
        <v>5401</v>
      </c>
      <c r="B5" s="36" t="s">
        <v>9</v>
      </c>
      <c r="C5" s="37">
        <v>5500.99</v>
      </c>
      <c r="D5" s="38">
        <v>6.22</v>
      </c>
      <c r="E5" s="39">
        <v>4.5599999999999996</v>
      </c>
      <c r="F5" s="38">
        <v>3.73</v>
      </c>
      <c r="G5" s="39">
        <v>2.9</v>
      </c>
      <c r="H5" s="38">
        <v>2.48</v>
      </c>
      <c r="I5" s="39">
        <v>2.9</v>
      </c>
    </row>
    <row r="6" spans="1:9" ht="12.75" x14ac:dyDescent="0.2">
      <c r="A6" s="35">
        <v>5501</v>
      </c>
      <c r="B6" s="36" t="s">
        <v>9</v>
      </c>
      <c r="C6" s="37">
        <v>5600.99</v>
      </c>
      <c r="D6" s="38">
        <v>9.34</v>
      </c>
      <c r="E6" s="39">
        <v>7.46</v>
      </c>
      <c r="F6" s="38">
        <v>5.39</v>
      </c>
      <c r="G6" s="39">
        <v>3.73</v>
      </c>
      <c r="H6" s="38">
        <v>3.31</v>
      </c>
      <c r="I6" s="39">
        <v>3.73</v>
      </c>
    </row>
    <row r="7" spans="1:9" ht="12.75" x14ac:dyDescent="0.2">
      <c r="A7" s="35">
        <v>5601</v>
      </c>
      <c r="B7" s="36" t="s">
        <v>9</v>
      </c>
      <c r="C7" s="37">
        <v>5700.99</v>
      </c>
      <c r="D7" s="38">
        <v>12.44</v>
      </c>
      <c r="E7" s="39">
        <v>9.9499999999999993</v>
      </c>
      <c r="F7" s="38">
        <v>7.46</v>
      </c>
      <c r="G7" s="39">
        <v>5.39</v>
      </c>
      <c r="H7" s="38">
        <v>4.5599999999999996</v>
      </c>
      <c r="I7" s="39">
        <v>4.5599999999999996</v>
      </c>
    </row>
    <row r="8" spans="1:9" ht="12.75" x14ac:dyDescent="0.2">
      <c r="A8" s="35">
        <v>5701</v>
      </c>
      <c r="B8" s="36" t="s">
        <v>9</v>
      </c>
      <c r="C8" s="37">
        <v>5800.99</v>
      </c>
      <c r="D8" s="38">
        <v>16.579999999999998</v>
      </c>
      <c r="E8" s="39">
        <v>12.24</v>
      </c>
      <c r="F8" s="38">
        <v>9.1199999999999992</v>
      </c>
      <c r="G8" s="39">
        <v>6.64</v>
      </c>
      <c r="H8" s="38">
        <v>5.39</v>
      </c>
      <c r="I8" s="39">
        <v>6.01</v>
      </c>
    </row>
    <row r="9" spans="1:9" ht="12.75" x14ac:dyDescent="0.2">
      <c r="A9" s="35">
        <v>5801</v>
      </c>
      <c r="B9" s="36" t="s">
        <v>9</v>
      </c>
      <c r="C9" s="37">
        <v>5900.99</v>
      </c>
      <c r="D9" s="38">
        <v>19.28</v>
      </c>
      <c r="E9" s="39">
        <v>14.72</v>
      </c>
      <c r="F9" s="38">
        <v>10.79</v>
      </c>
      <c r="G9" s="39">
        <v>8.2899999999999991</v>
      </c>
      <c r="H9" s="38">
        <v>6.64</v>
      </c>
      <c r="I9" s="39">
        <v>7.06</v>
      </c>
    </row>
    <row r="10" spans="1:9" ht="12.75" x14ac:dyDescent="0.2">
      <c r="A10" s="35">
        <v>5901</v>
      </c>
      <c r="B10" s="36" t="s">
        <v>9</v>
      </c>
      <c r="C10" s="37">
        <v>6000.99</v>
      </c>
      <c r="D10" s="38">
        <v>22.39</v>
      </c>
      <c r="E10" s="39">
        <v>17.21</v>
      </c>
      <c r="F10" s="38">
        <v>12.44</v>
      </c>
      <c r="G10" s="39">
        <v>9.34</v>
      </c>
      <c r="H10" s="38">
        <v>7.46</v>
      </c>
      <c r="I10" s="39">
        <v>8.2899999999999991</v>
      </c>
    </row>
    <row r="11" spans="1:9" ht="12.75" x14ac:dyDescent="0.2">
      <c r="A11" s="35">
        <v>6001</v>
      </c>
      <c r="B11" s="36" t="s">
        <v>9</v>
      </c>
      <c r="C11" s="37">
        <v>6100.99</v>
      </c>
      <c r="D11" s="38">
        <v>26.12</v>
      </c>
      <c r="E11" s="39">
        <v>20.53</v>
      </c>
      <c r="F11" s="38">
        <v>14.52</v>
      </c>
      <c r="G11" s="39">
        <v>10.79</v>
      </c>
      <c r="H11" s="38">
        <v>8.7100000000000009</v>
      </c>
      <c r="I11" s="39">
        <v>9.1199999999999992</v>
      </c>
    </row>
    <row r="12" spans="1:9" ht="12.75" x14ac:dyDescent="0.2">
      <c r="A12" s="35">
        <v>6101</v>
      </c>
      <c r="B12" s="36" t="s">
        <v>9</v>
      </c>
      <c r="C12" s="37">
        <v>6200.99</v>
      </c>
      <c r="D12" s="38">
        <v>29.23</v>
      </c>
      <c r="E12" s="39">
        <v>22.19</v>
      </c>
      <c r="F12" s="38">
        <v>16.579999999999998</v>
      </c>
      <c r="G12" s="39">
        <v>12.02</v>
      </c>
      <c r="H12" s="38">
        <v>9.9499999999999993</v>
      </c>
      <c r="I12" s="39">
        <v>10.37</v>
      </c>
    </row>
    <row r="13" spans="1:9" ht="12.75" x14ac:dyDescent="0.2">
      <c r="A13" s="35">
        <v>6201</v>
      </c>
      <c r="B13" s="36" t="s">
        <v>9</v>
      </c>
      <c r="C13" s="37">
        <v>6300.99</v>
      </c>
      <c r="D13" s="38">
        <v>32.76</v>
      </c>
      <c r="E13" s="39">
        <v>24.89</v>
      </c>
      <c r="F13" s="38">
        <v>17.829999999999998</v>
      </c>
      <c r="G13" s="39">
        <v>12.85</v>
      </c>
      <c r="H13" s="38">
        <v>10.99</v>
      </c>
      <c r="I13" s="39">
        <v>10.99</v>
      </c>
    </row>
    <row r="14" spans="1:9" ht="12.75" x14ac:dyDescent="0.2">
      <c r="A14" s="35">
        <v>6301</v>
      </c>
      <c r="B14" s="36" t="s">
        <v>9</v>
      </c>
      <c r="C14" s="37">
        <v>6400.99</v>
      </c>
      <c r="D14" s="38">
        <v>36.49</v>
      </c>
      <c r="E14" s="39">
        <v>27.37</v>
      </c>
      <c r="F14" s="38">
        <v>20.53</v>
      </c>
      <c r="G14" s="39">
        <v>14.52</v>
      </c>
      <c r="H14" s="38">
        <v>12.02</v>
      </c>
      <c r="I14" s="39">
        <v>12.24</v>
      </c>
    </row>
    <row r="15" spans="1:9" ht="12.75" x14ac:dyDescent="0.2">
      <c r="A15" s="35">
        <v>6401</v>
      </c>
      <c r="B15" s="36" t="s">
        <v>9</v>
      </c>
      <c r="C15" s="37">
        <v>6500.99</v>
      </c>
      <c r="D15" s="38">
        <v>39.4</v>
      </c>
      <c r="E15" s="39">
        <v>29.86</v>
      </c>
      <c r="F15" s="38">
        <v>21.56</v>
      </c>
      <c r="G15" s="39">
        <v>16.18</v>
      </c>
      <c r="H15" s="38">
        <v>12.85</v>
      </c>
      <c r="I15" s="39">
        <v>13.27</v>
      </c>
    </row>
    <row r="16" spans="1:9" ht="12.75" x14ac:dyDescent="0.2">
      <c r="A16" s="35">
        <v>6501</v>
      </c>
      <c r="B16" s="36" t="s">
        <v>9</v>
      </c>
      <c r="C16" s="37">
        <v>6600.99</v>
      </c>
      <c r="D16" s="38">
        <v>42.72</v>
      </c>
      <c r="E16" s="39">
        <v>32.76</v>
      </c>
      <c r="F16" s="38">
        <v>23.44</v>
      </c>
      <c r="G16" s="39">
        <v>17</v>
      </c>
      <c r="H16" s="38">
        <v>14.1</v>
      </c>
      <c r="I16" s="39">
        <v>14.72</v>
      </c>
    </row>
    <row r="17" spans="1:9" ht="12.75" x14ac:dyDescent="0.2">
      <c r="A17" s="35">
        <v>6601</v>
      </c>
      <c r="B17" s="36" t="s">
        <v>9</v>
      </c>
      <c r="C17" s="37">
        <v>6700.99</v>
      </c>
      <c r="D17" s="38">
        <v>46.66</v>
      </c>
      <c r="E17" s="39">
        <v>35.26</v>
      </c>
      <c r="F17" s="38">
        <v>24.89</v>
      </c>
      <c r="G17" s="39">
        <v>18.04</v>
      </c>
      <c r="H17" s="38">
        <v>14.93</v>
      </c>
      <c r="I17" s="39">
        <v>15.76</v>
      </c>
    </row>
    <row r="18" spans="1:9" ht="12.75" x14ac:dyDescent="0.2">
      <c r="A18" s="35">
        <v>6701</v>
      </c>
      <c r="B18" s="36" t="s">
        <v>9</v>
      </c>
      <c r="C18" s="37">
        <v>6800.99</v>
      </c>
      <c r="D18" s="38">
        <v>49.14</v>
      </c>
      <c r="E18" s="39">
        <v>37.119999999999997</v>
      </c>
      <c r="F18" s="38">
        <v>26.75</v>
      </c>
      <c r="G18" s="39">
        <v>19.28</v>
      </c>
      <c r="H18" s="38">
        <v>16.579999999999998</v>
      </c>
      <c r="I18" s="39">
        <v>16.8</v>
      </c>
    </row>
    <row r="19" spans="1:9" ht="12.75" x14ac:dyDescent="0.2">
      <c r="A19" s="35">
        <v>6801</v>
      </c>
      <c r="B19" s="36" t="s">
        <v>9</v>
      </c>
      <c r="C19" s="37">
        <v>6900.99</v>
      </c>
      <c r="D19" s="38">
        <v>52.67</v>
      </c>
      <c r="E19" s="39">
        <v>40.22</v>
      </c>
      <c r="F19" s="38">
        <v>28.62</v>
      </c>
      <c r="G19" s="39">
        <v>21.16</v>
      </c>
      <c r="H19" s="38">
        <v>17.21</v>
      </c>
      <c r="I19" s="39">
        <v>17.829999999999998</v>
      </c>
    </row>
    <row r="20" spans="1:9" ht="12.75" x14ac:dyDescent="0.2">
      <c r="A20" s="35">
        <v>6901</v>
      </c>
      <c r="B20" s="36" t="s">
        <v>9</v>
      </c>
      <c r="C20" s="37">
        <v>7000.99</v>
      </c>
      <c r="D20" s="38">
        <v>55.99</v>
      </c>
      <c r="E20" s="39">
        <v>42.72</v>
      </c>
      <c r="F20" s="38">
        <v>30.28</v>
      </c>
      <c r="G20" s="39">
        <v>22.19</v>
      </c>
      <c r="H20" s="38">
        <v>18.04</v>
      </c>
      <c r="I20" s="39">
        <v>18.46</v>
      </c>
    </row>
    <row r="21" spans="1:9" ht="12.75" x14ac:dyDescent="0.2">
      <c r="A21" s="35">
        <v>7001</v>
      </c>
      <c r="B21" s="36" t="s">
        <v>9</v>
      </c>
      <c r="C21" s="37">
        <v>7100.99</v>
      </c>
      <c r="D21" s="38">
        <v>59.51</v>
      </c>
      <c r="E21" s="39">
        <v>44.78</v>
      </c>
      <c r="F21" s="38">
        <v>32.35</v>
      </c>
      <c r="G21" s="39">
        <v>23.44</v>
      </c>
      <c r="H21" s="38">
        <v>19.28</v>
      </c>
      <c r="I21" s="39">
        <v>20.53</v>
      </c>
    </row>
    <row r="22" spans="1:9" ht="12.75" x14ac:dyDescent="0.2">
      <c r="A22" s="35">
        <v>7101</v>
      </c>
      <c r="B22" s="36" t="s">
        <v>9</v>
      </c>
      <c r="C22" s="37">
        <v>7200.99</v>
      </c>
      <c r="D22" s="38">
        <v>62.21</v>
      </c>
      <c r="E22" s="39">
        <v>47.28</v>
      </c>
      <c r="F22" s="38">
        <v>34.01</v>
      </c>
      <c r="G22" s="39">
        <v>24.89</v>
      </c>
      <c r="H22" s="38">
        <v>20.74</v>
      </c>
      <c r="I22" s="39">
        <v>21.16</v>
      </c>
    </row>
    <row r="23" spans="1:9" ht="12.75" x14ac:dyDescent="0.2">
      <c r="A23" s="35">
        <v>7201</v>
      </c>
      <c r="B23" s="36" t="s">
        <v>9</v>
      </c>
      <c r="C23" s="37">
        <v>7300.99</v>
      </c>
      <c r="D23" s="38">
        <v>66.36</v>
      </c>
      <c r="E23" s="39">
        <v>50.59</v>
      </c>
      <c r="F23" s="38">
        <v>35.869999999999997</v>
      </c>
      <c r="G23" s="39">
        <v>26.12</v>
      </c>
      <c r="H23" s="38">
        <v>21.56</v>
      </c>
      <c r="I23" s="39">
        <v>21.98</v>
      </c>
    </row>
    <row r="24" spans="1:9" ht="12.75" x14ac:dyDescent="0.2">
      <c r="A24" s="35">
        <v>7301</v>
      </c>
      <c r="B24" s="36" t="s">
        <v>9</v>
      </c>
      <c r="C24" s="37">
        <v>7400.99</v>
      </c>
      <c r="D24" s="38">
        <v>69.47</v>
      </c>
      <c r="E24" s="39">
        <v>52.67</v>
      </c>
      <c r="F24" s="38">
        <v>37.119999999999997</v>
      </c>
      <c r="G24" s="39">
        <v>27.37</v>
      </c>
      <c r="H24" s="38">
        <v>22.39</v>
      </c>
      <c r="I24" s="39">
        <v>22.81</v>
      </c>
    </row>
    <row r="25" spans="1:9" ht="12.75" x14ac:dyDescent="0.2">
      <c r="A25" s="35">
        <v>7401</v>
      </c>
      <c r="B25" s="36" t="s">
        <v>9</v>
      </c>
      <c r="C25" s="37">
        <v>7500.99</v>
      </c>
      <c r="D25" s="38">
        <v>73</v>
      </c>
      <c r="E25" s="39">
        <v>55.15</v>
      </c>
      <c r="F25" s="38">
        <v>39.4</v>
      </c>
      <c r="G25" s="39">
        <v>28.62</v>
      </c>
      <c r="H25" s="38">
        <v>24.05</v>
      </c>
      <c r="I25" s="39">
        <v>24.26</v>
      </c>
    </row>
    <row r="26" spans="1:9" ht="12.75" x14ac:dyDescent="0.2">
      <c r="A26" s="35">
        <v>7501</v>
      </c>
      <c r="B26" s="36" t="s">
        <v>9</v>
      </c>
      <c r="C26" s="37">
        <v>7600.99</v>
      </c>
      <c r="D26" s="38">
        <v>75.89</v>
      </c>
      <c r="E26" s="39">
        <v>57.02</v>
      </c>
      <c r="F26" s="38">
        <v>41.05</v>
      </c>
      <c r="G26" s="39">
        <v>29.86</v>
      </c>
      <c r="H26" s="38">
        <v>24.47</v>
      </c>
      <c r="I26" s="39">
        <v>25.5</v>
      </c>
    </row>
    <row r="27" spans="1:9" ht="12.75" x14ac:dyDescent="0.2">
      <c r="A27" s="35">
        <v>7601</v>
      </c>
      <c r="B27" s="36" t="s">
        <v>9</v>
      </c>
      <c r="C27" s="37">
        <v>7700.99</v>
      </c>
      <c r="D27" s="38">
        <v>79.209999999999994</v>
      </c>
      <c r="E27" s="39">
        <v>60.34</v>
      </c>
      <c r="F27" s="38">
        <v>42.92</v>
      </c>
      <c r="G27" s="39">
        <v>31.1</v>
      </c>
      <c r="H27" s="38">
        <v>25.92</v>
      </c>
      <c r="I27" s="39">
        <v>26.12</v>
      </c>
    </row>
    <row r="28" spans="1:9" ht="12.75" x14ac:dyDescent="0.2">
      <c r="A28" s="35">
        <v>7701</v>
      </c>
      <c r="B28" s="36" t="s">
        <v>9</v>
      </c>
      <c r="C28" s="37">
        <v>7800.99</v>
      </c>
      <c r="D28" s="38">
        <v>82.74</v>
      </c>
      <c r="E28" s="39">
        <v>62.21</v>
      </c>
      <c r="F28" s="38">
        <v>44.58</v>
      </c>
      <c r="G28" s="39">
        <v>32.76</v>
      </c>
      <c r="H28" s="38">
        <v>26.75</v>
      </c>
      <c r="I28" s="39">
        <v>27.37</v>
      </c>
    </row>
    <row r="29" spans="1:9" ht="12.75" x14ac:dyDescent="0.2">
      <c r="A29" s="35">
        <v>7801</v>
      </c>
      <c r="B29" s="36" t="s">
        <v>9</v>
      </c>
      <c r="C29" s="37">
        <v>7900.99</v>
      </c>
      <c r="D29" s="38">
        <v>86.26</v>
      </c>
      <c r="E29" s="39">
        <v>64.69</v>
      </c>
      <c r="F29" s="38">
        <v>46.86</v>
      </c>
      <c r="G29" s="39">
        <v>34.01</v>
      </c>
      <c r="H29" s="38">
        <v>28.2</v>
      </c>
      <c r="I29" s="39">
        <v>28.62</v>
      </c>
    </row>
    <row r="30" spans="1:9" ht="12.75" x14ac:dyDescent="0.2">
      <c r="A30" s="35">
        <v>7901</v>
      </c>
      <c r="B30" s="36" t="s">
        <v>9</v>
      </c>
      <c r="C30" s="37">
        <v>8000.99</v>
      </c>
      <c r="D30" s="38">
        <v>89.16</v>
      </c>
      <c r="E30" s="39">
        <v>68.02</v>
      </c>
      <c r="F30" s="38">
        <v>48.11</v>
      </c>
      <c r="G30" s="39">
        <v>35.26</v>
      </c>
      <c r="H30" s="38">
        <v>29.03</v>
      </c>
      <c r="I30" s="39">
        <v>29.23</v>
      </c>
    </row>
    <row r="31" spans="1:9" ht="12.75" x14ac:dyDescent="0.2">
      <c r="A31" s="35">
        <v>8001</v>
      </c>
      <c r="B31" s="36" t="s">
        <v>9</v>
      </c>
      <c r="C31" s="37">
        <v>8100.99</v>
      </c>
      <c r="D31" s="38">
        <v>92.69</v>
      </c>
      <c r="E31" s="39">
        <v>70.3</v>
      </c>
      <c r="F31" s="38">
        <v>50.59</v>
      </c>
      <c r="G31" s="39">
        <v>36.71</v>
      </c>
      <c r="H31" s="38">
        <v>30.28</v>
      </c>
      <c r="I31" s="39">
        <v>30.48</v>
      </c>
    </row>
    <row r="32" spans="1:9" ht="12.75" x14ac:dyDescent="0.2">
      <c r="A32" s="35">
        <v>8101</v>
      </c>
      <c r="B32" s="36" t="s">
        <v>9</v>
      </c>
      <c r="C32" s="37">
        <v>8200.99</v>
      </c>
      <c r="D32" s="38">
        <v>96.42</v>
      </c>
      <c r="E32" s="39">
        <v>73</v>
      </c>
      <c r="F32" s="38">
        <v>51.84</v>
      </c>
      <c r="G32" s="39">
        <v>37.94</v>
      </c>
      <c r="H32" s="38">
        <v>30.9</v>
      </c>
      <c r="I32" s="39">
        <v>32.14</v>
      </c>
    </row>
    <row r="33" spans="1:9" ht="12.75" x14ac:dyDescent="0.2">
      <c r="A33" s="35">
        <v>8201</v>
      </c>
      <c r="B33" s="36" t="s">
        <v>9</v>
      </c>
      <c r="C33" s="37">
        <v>8300.99</v>
      </c>
      <c r="D33" s="38">
        <v>99.12</v>
      </c>
      <c r="E33" s="39">
        <v>75.28</v>
      </c>
      <c r="F33" s="38">
        <v>54.12</v>
      </c>
      <c r="G33" s="39">
        <v>39.19</v>
      </c>
      <c r="H33" s="38">
        <v>32.35</v>
      </c>
      <c r="I33" s="39">
        <v>32.76</v>
      </c>
    </row>
    <row r="34" spans="1:9" ht="12.75" x14ac:dyDescent="0.2">
      <c r="A34" s="35">
        <v>8301</v>
      </c>
      <c r="B34" s="36" t="s">
        <v>9</v>
      </c>
      <c r="C34" s="37">
        <v>8400.99</v>
      </c>
      <c r="D34" s="38">
        <v>102.43</v>
      </c>
      <c r="E34" s="39">
        <v>77.959999999999994</v>
      </c>
      <c r="F34" s="38">
        <v>55.37</v>
      </c>
      <c r="G34" s="39">
        <v>40.64</v>
      </c>
      <c r="H34" s="38">
        <v>33.380000000000003</v>
      </c>
      <c r="I34" s="39">
        <v>34.01</v>
      </c>
    </row>
    <row r="35" spans="1:9" ht="12.75" x14ac:dyDescent="0.2">
      <c r="A35" s="35">
        <v>8401</v>
      </c>
      <c r="B35" s="36" t="s">
        <v>9</v>
      </c>
      <c r="C35" s="37">
        <v>8500.99</v>
      </c>
      <c r="D35" s="38">
        <v>106.38</v>
      </c>
      <c r="E35" s="39">
        <v>80.040000000000006</v>
      </c>
      <c r="F35" s="38">
        <v>56.82</v>
      </c>
      <c r="G35" s="39">
        <v>41.89</v>
      </c>
      <c r="H35" s="38">
        <v>34.42</v>
      </c>
      <c r="I35" s="39">
        <v>35.26</v>
      </c>
    </row>
    <row r="36" spans="1:9" ht="12.75" x14ac:dyDescent="0.2">
      <c r="A36" s="35">
        <v>8501</v>
      </c>
      <c r="B36" s="36" t="s">
        <v>9</v>
      </c>
      <c r="C36" s="37">
        <v>8600.99</v>
      </c>
      <c r="D36" s="38">
        <v>109.07</v>
      </c>
      <c r="E36" s="39">
        <v>82.74</v>
      </c>
      <c r="F36" s="38">
        <v>59.3</v>
      </c>
      <c r="G36" s="39">
        <v>42.92</v>
      </c>
      <c r="H36" s="38">
        <v>35.46</v>
      </c>
      <c r="I36" s="39">
        <v>35.869999999999997</v>
      </c>
    </row>
    <row r="37" spans="1:9" ht="12.75" x14ac:dyDescent="0.2">
      <c r="A37" s="35">
        <v>8601</v>
      </c>
      <c r="B37" s="36" t="s">
        <v>9</v>
      </c>
      <c r="C37" s="37">
        <v>8700.99</v>
      </c>
      <c r="D37" s="38">
        <v>112.8</v>
      </c>
      <c r="E37" s="39">
        <v>85.22</v>
      </c>
      <c r="F37" s="38">
        <v>60.55</v>
      </c>
      <c r="G37" s="39">
        <v>44.38</v>
      </c>
      <c r="H37" s="38">
        <v>36.71</v>
      </c>
      <c r="I37" s="39">
        <v>36.909999999999997</v>
      </c>
    </row>
    <row r="38" spans="1:9" ht="12.75" x14ac:dyDescent="0.2">
      <c r="A38" s="35">
        <v>8701</v>
      </c>
      <c r="B38" s="36" t="s">
        <v>9</v>
      </c>
      <c r="C38" s="37">
        <v>8800.99</v>
      </c>
      <c r="D38" s="38">
        <v>116.12</v>
      </c>
      <c r="E38" s="39">
        <v>88.13</v>
      </c>
      <c r="F38" s="38">
        <v>62.21</v>
      </c>
      <c r="G38" s="39">
        <v>45.41</v>
      </c>
      <c r="H38" s="38">
        <v>37.119999999999997</v>
      </c>
      <c r="I38" s="39">
        <v>38.159999999999997</v>
      </c>
    </row>
    <row r="39" spans="1:9" ht="12.75" x14ac:dyDescent="0.2">
      <c r="A39" s="35">
        <v>8801</v>
      </c>
      <c r="B39" s="36" t="s">
        <v>9</v>
      </c>
      <c r="C39" s="37">
        <v>8900.99</v>
      </c>
      <c r="D39" s="38">
        <v>119.23</v>
      </c>
      <c r="E39" s="39">
        <v>90.2</v>
      </c>
      <c r="F39" s="38">
        <v>64.28</v>
      </c>
      <c r="G39" s="39">
        <v>47.08</v>
      </c>
      <c r="H39" s="38">
        <v>38.57</v>
      </c>
      <c r="I39" s="39">
        <v>39.4</v>
      </c>
    </row>
    <row r="40" spans="1:9" ht="12.75" x14ac:dyDescent="0.2">
      <c r="A40" s="35">
        <v>8901</v>
      </c>
      <c r="B40" s="36" t="s">
        <v>9</v>
      </c>
      <c r="C40" s="37">
        <v>9000.99</v>
      </c>
      <c r="D40" s="38">
        <v>122.54</v>
      </c>
      <c r="E40" s="39">
        <v>92.89</v>
      </c>
      <c r="F40" s="38">
        <v>66.36</v>
      </c>
      <c r="G40" s="39">
        <v>48.11</v>
      </c>
      <c r="H40" s="38">
        <v>40.22</v>
      </c>
      <c r="I40" s="39">
        <v>40.44</v>
      </c>
    </row>
    <row r="41" spans="1:9" ht="12.75" x14ac:dyDescent="0.2">
      <c r="A41" s="35">
        <v>9001</v>
      </c>
      <c r="B41" s="36" t="s">
        <v>9</v>
      </c>
      <c r="C41" s="37">
        <v>9100.99</v>
      </c>
      <c r="D41" s="38">
        <v>126.49</v>
      </c>
      <c r="E41" s="39">
        <v>95.18</v>
      </c>
      <c r="F41" s="38">
        <v>68.02</v>
      </c>
      <c r="G41" s="39">
        <v>49.14</v>
      </c>
      <c r="H41" s="38">
        <v>40.64</v>
      </c>
      <c r="I41" s="39">
        <v>41.47</v>
      </c>
    </row>
    <row r="42" spans="1:9" ht="12.75" x14ac:dyDescent="0.2">
      <c r="A42" s="35">
        <v>9101</v>
      </c>
      <c r="B42" s="36" t="s">
        <v>9</v>
      </c>
      <c r="C42" s="37">
        <v>9200.99</v>
      </c>
      <c r="D42" s="38">
        <v>128.77000000000001</v>
      </c>
      <c r="E42" s="39">
        <v>97.87</v>
      </c>
      <c r="F42" s="38">
        <v>69.47</v>
      </c>
      <c r="G42" s="39">
        <v>50.81</v>
      </c>
      <c r="H42" s="38">
        <v>41.89</v>
      </c>
      <c r="I42" s="39">
        <v>42.72</v>
      </c>
    </row>
    <row r="43" spans="1:9" ht="12.75" x14ac:dyDescent="0.2">
      <c r="A43" s="35">
        <v>9201</v>
      </c>
      <c r="B43" s="36" t="s">
        <v>9</v>
      </c>
      <c r="C43" s="37">
        <v>9300.99</v>
      </c>
      <c r="D43" s="38">
        <v>132.5</v>
      </c>
      <c r="E43" s="39">
        <v>100.57</v>
      </c>
      <c r="F43" s="38">
        <v>70.92</v>
      </c>
      <c r="G43" s="39">
        <v>52.04</v>
      </c>
      <c r="H43" s="38">
        <v>42.92</v>
      </c>
      <c r="I43" s="39">
        <v>43.13</v>
      </c>
    </row>
    <row r="44" spans="1:9" ht="12.75" x14ac:dyDescent="0.2">
      <c r="A44" s="35">
        <v>9301</v>
      </c>
      <c r="B44" s="36" t="s">
        <v>9</v>
      </c>
      <c r="C44" s="37">
        <v>9400.99</v>
      </c>
      <c r="D44" s="38">
        <v>135.61000000000001</v>
      </c>
      <c r="E44" s="39">
        <v>102.65</v>
      </c>
      <c r="F44" s="38">
        <v>73.2</v>
      </c>
      <c r="G44" s="39">
        <v>53.29</v>
      </c>
      <c r="H44" s="38">
        <v>44.17</v>
      </c>
      <c r="I44" s="39">
        <v>44.58</v>
      </c>
    </row>
    <row r="45" spans="1:9" ht="12.75" x14ac:dyDescent="0.2">
      <c r="A45" s="35">
        <v>9401</v>
      </c>
      <c r="B45" s="36" t="s">
        <v>9</v>
      </c>
      <c r="C45" s="37">
        <v>9500.99</v>
      </c>
      <c r="D45" s="38">
        <v>139.34</v>
      </c>
      <c r="E45" s="39">
        <v>105.13</v>
      </c>
      <c r="F45" s="38">
        <v>75.06</v>
      </c>
      <c r="G45" s="39">
        <v>54.74</v>
      </c>
      <c r="H45" s="38">
        <v>44.78</v>
      </c>
      <c r="I45" s="39">
        <v>46.45</v>
      </c>
    </row>
    <row r="46" spans="1:9" ht="12.75" x14ac:dyDescent="0.2">
      <c r="A46" s="35">
        <v>9501</v>
      </c>
      <c r="B46" s="36" t="s">
        <v>9</v>
      </c>
      <c r="C46" s="37">
        <v>9600.99</v>
      </c>
      <c r="D46" s="38">
        <v>142.25</v>
      </c>
      <c r="E46" s="39">
        <v>108.04</v>
      </c>
      <c r="F46" s="38">
        <v>76.73</v>
      </c>
      <c r="G46" s="39">
        <v>55.99</v>
      </c>
      <c r="H46" s="38">
        <v>46.66</v>
      </c>
      <c r="I46" s="39">
        <v>46.86</v>
      </c>
    </row>
    <row r="47" spans="1:9" ht="12.75" x14ac:dyDescent="0.2">
      <c r="A47" s="35">
        <v>9601</v>
      </c>
      <c r="B47" s="36" t="s">
        <v>9</v>
      </c>
      <c r="C47" s="37">
        <v>9700.99</v>
      </c>
      <c r="D47" s="38">
        <v>145.97999999999999</v>
      </c>
      <c r="E47" s="39">
        <v>110.74</v>
      </c>
      <c r="F47" s="38">
        <v>78.790000000000006</v>
      </c>
      <c r="G47" s="39">
        <v>57.02</v>
      </c>
      <c r="H47" s="38">
        <v>47.08</v>
      </c>
      <c r="I47" s="39">
        <v>47.9</v>
      </c>
    </row>
    <row r="48" spans="1:9" ht="12.75" x14ac:dyDescent="0.2">
      <c r="A48" s="35">
        <v>9701</v>
      </c>
      <c r="B48" s="36" t="s">
        <v>9</v>
      </c>
      <c r="C48" s="37">
        <v>9800.99</v>
      </c>
      <c r="D48" s="38">
        <v>149.30000000000001</v>
      </c>
      <c r="E48" s="39">
        <v>113.02</v>
      </c>
      <c r="F48" s="38">
        <v>80.040000000000006</v>
      </c>
      <c r="G48" s="39">
        <v>58.9</v>
      </c>
      <c r="H48" s="38">
        <v>48.11</v>
      </c>
      <c r="I48" s="39">
        <v>48.94</v>
      </c>
    </row>
    <row r="49" spans="1:9" s="60" customFormat="1" ht="12.75" x14ac:dyDescent="0.2">
      <c r="A49" s="35">
        <v>9801</v>
      </c>
      <c r="B49" s="36" t="s">
        <v>9</v>
      </c>
      <c r="C49" s="37">
        <v>9900.99</v>
      </c>
      <c r="D49" s="38">
        <v>152.41</v>
      </c>
      <c r="E49" s="39">
        <v>115.3</v>
      </c>
      <c r="F49" s="38">
        <v>82.52</v>
      </c>
      <c r="G49" s="39">
        <v>60.13</v>
      </c>
      <c r="H49" s="38">
        <v>49.14</v>
      </c>
      <c r="I49" s="39">
        <v>50.59</v>
      </c>
    </row>
    <row r="50" spans="1:9" s="60" customFormat="1" ht="12.75" x14ac:dyDescent="0.2">
      <c r="A50" s="61">
        <v>9901</v>
      </c>
      <c r="B50" s="62"/>
      <c r="C50" s="62" t="s">
        <v>21</v>
      </c>
      <c r="D50" s="38">
        <v>155.52000000000001</v>
      </c>
      <c r="E50" s="39">
        <v>118.61</v>
      </c>
      <c r="F50" s="38">
        <v>83.77</v>
      </c>
      <c r="G50" s="39">
        <v>60.76</v>
      </c>
      <c r="H50" s="38">
        <v>50.59</v>
      </c>
      <c r="I50" s="39">
        <v>51.01</v>
      </c>
    </row>
    <row r="51" spans="1:9" x14ac:dyDescent="0.2">
      <c r="C51" s="18"/>
    </row>
    <row r="52" spans="1:9" x14ac:dyDescent="0.2">
      <c r="C52" s="18"/>
    </row>
    <row r="53" spans="1:9" x14ac:dyDescent="0.2">
      <c r="C53" s="18"/>
    </row>
    <row r="54" spans="1:9" x14ac:dyDescent="0.2">
      <c r="C54" s="18"/>
    </row>
    <row r="55" spans="1:9" x14ac:dyDescent="0.2">
      <c r="C55" s="18"/>
    </row>
    <row r="56" spans="1:9" x14ac:dyDescent="0.2">
      <c r="C56" s="18"/>
    </row>
    <row r="57" spans="1:9" x14ac:dyDescent="0.2">
      <c r="C57" s="18"/>
    </row>
    <row r="58" spans="1:9" x14ac:dyDescent="0.2">
      <c r="C58" s="18"/>
    </row>
    <row r="59" spans="1:9" x14ac:dyDescent="0.2">
      <c r="C59" s="18"/>
    </row>
    <row r="60" spans="1:9" x14ac:dyDescent="0.2">
      <c r="C60" s="18"/>
    </row>
    <row r="61" spans="1:9" x14ac:dyDescent="0.2">
      <c r="C61" s="18"/>
    </row>
    <row r="62" spans="1:9" x14ac:dyDescent="0.2">
      <c r="C62" s="18"/>
    </row>
    <row r="63" spans="1:9" x14ac:dyDescent="0.2">
      <c r="C63" s="18"/>
    </row>
    <row r="64" spans="1:9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  <row r="153" spans="3:3" x14ac:dyDescent="0.2">
      <c r="C153" s="18"/>
    </row>
    <row r="154" spans="3:3" x14ac:dyDescent="0.2">
      <c r="C154" s="18"/>
    </row>
    <row r="155" spans="3:3" x14ac:dyDescent="0.2">
      <c r="C155" s="18"/>
    </row>
    <row r="156" spans="3:3" x14ac:dyDescent="0.2">
      <c r="C156" s="18"/>
    </row>
    <row r="157" spans="3:3" x14ac:dyDescent="0.2">
      <c r="C157" s="18"/>
    </row>
    <row r="158" spans="3:3" x14ac:dyDescent="0.2">
      <c r="C158" s="18"/>
    </row>
    <row r="159" spans="3:3" x14ac:dyDescent="0.2">
      <c r="C159" s="18"/>
    </row>
    <row r="160" spans="3:3" x14ac:dyDescent="0.2">
      <c r="C160" s="18"/>
    </row>
    <row r="161" spans="3:3" x14ac:dyDescent="0.2">
      <c r="C161" s="18"/>
    </row>
    <row r="162" spans="3:3" x14ac:dyDescent="0.2">
      <c r="C162" s="18"/>
    </row>
    <row r="163" spans="3:3" x14ac:dyDescent="0.2">
      <c r="C163" s="18"/>
    </row>
    <row r="164" spans="3:3" x14ac:dyDescent="0.2">
      <c r="C164" s="18"/>
    </row>
    <row r="165" spans="3:3" x14ac:dyDescent="0.2">
      <c r="C165" s="18"/>
    </row>
    <row r="166" spans="3:3" x14ac:dyDescent="0.2">
      <c r="C166" s="18"/>
    </row>
    <row r="167" spans="3:3" x14ac:dyDescent="0.2">
      <c r="C167" s="18"/>
    </row>
    <row r="168" spans="3:3" x14ac:dyDescent="0.2">
      <c r="C168" s="18"/>
    </row>
    <row r="169" spans="3:3" x14ac:dyDescent="0.2">
      <c r="C169" s="18"/>
    </row>
    <row r="170" spans="3:3" x14ac:dyDescent="0.2">
      <c r="C170" s="18"/>
    </row>
    <row r="171" spans="3:3" x14ac:dyDescent="0.2">
      <c r="C171" s="18"/>
    </row>
    <row r="172" spans="3:3" x14ac:dyDescent="0.2">
      <c r="C172" s="18"/>
    </row>
    <row r="173" spans="3:3" x14ac:dyDescent="0.2">
      <c r="C173" s="18"/>
    </row>
    <row r="174" spans="3:3" x14ac:dyDescent="0.2">
      <c r="C174" s="18"/>
    </row>
    <row r="175" spans="3:3" x14ac:dyDescent="0.2">
      <c r="C175" s="18"/>
    </row>
    <row r="176" spans="3:3" x14ac:dyDescent="0.2">
      <c r="C176" s="18"/>
    </row>
    <row r="177" spans="3:3" x14ac:dyDescent="0.2">
      <c r="C177" s="18"/>
    </row>
    <row r="178" spans="3:3" x14ac:dyDescent="0.2">
      <c r="C178" s="18"/>
    </row>
    <row r="179" spans="3:3" x14ac:dyDescent="0.2">
      <c r="C179" s="18"/>
    </row>
    <row r="180" spans="3:3" x14ac:dyDescent="0.2">
      <c r="C180" s="18"/>
    </row>
    <row r="181" spans="3:3" x14ac:dyDescent="0.2">
      <c r="C181" s="18"/>
    </row>
    <row r="182" spans="3:3" x14ac:dyDescent="0.2">
      <c r="C182" s="18"/>
    </row>
    <row r="183" spans="3:3" x14ac:dyDescent="0.2">
      <c r="C183" s="18"/>
    </row>
  </sheetData>
  <sheetProtection password="CD9E" sheet="1" objects="1" scenarios="1"/>
  <mergeCells count="1">
    <mergeCell ref="A1:I1"/>
  </mergeCells>
  <phoneticPr fontId="2" type="noConversion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4"/>
  <sheetViews>
    <sheetView topLeftCell="A12" zoomScaleNormal="100" workbookViewId="0">
      <selection activeCell="G32" sqref="G32"/>
    </sheetView>
  </sheetViews>
  <sheetFormatPr defaultRowHeight="15" x14ac:dyDescent="0.2"/>
  <cols>
    <col min="1" max="1" width="8.140625" style="12" bestFit="1" customWidth="1"/>
    <col min="2" max="2" width="3.42578125" style="13" customWidth="1"/>
    <col min="3" max="3" width="8.7109375" style="14" bestFit="1" customWidth="1"/>
    <col min="4" max="4" width="5.85546875" style="11" bestFit="1" customWidth="1"/>
    <col min="5" max="5" width="5.7109375" bestFit="1" customWidth="1"/>
    <col min="6" max="6" width="7.42578125" bestFit="1" customWidth="1"/>
    <col min="7" max="8" width="5.42578125" bestFit="1" customWidth="1"/>
    <col min="9" max="9" width="7.5703125" style="20" customWidth="1"/>
    <col min="11" max="11" width="14.140625" style="10" customWidth="1"/>
    <col min="12" max="17" width="9.140625" style="10" customWidth="1"/>
  </cols>
  <sheetData>
    <row r="1" spans="1:17" ht="46.5" customHeight="1" x14ac:dyDescent="0.2">
      <c r="A1" s="102" t="s">
        <v>30</v>
      </c>
      <c r="B1" s="103"/>
      <c r="C1" s="103"/>
      <c r="D1" s="104"/>
      <c r="E1" s="103"/>
      <c r="F1" s="103"/>
      <c r="G1" s="103"/>
      <c r="H1" s="103"/>
      <c r="I1" s="103"/>
    </row>
    <row r="2" spans="1:17" ht="22.5" x14ac:dyDescent="0.2">
      <c r="A2" s="63" t="s">
        <v>10</v>
      </c>
      <c r="B2" s="63" t="s">
        <v>11</v>
      </c>
      <c r="C2" s="63" t="s">
        <v>12</v>
      </c>
      <c r="D2" s="64" t="s">
        <v>22</v>
      </c>
      <c r="E2" s="65" t="s">
        <v>23</v>
      </c>
      <c r="F2" s="65" t="s">
        <v>24</v>
      </c>
      <c r="G2" s="65" t="s">
        <v>25</v>
      </c>
      <c r="H2" s="65" t="s">
        <v>26</v>
      </c>
      <c r="I2" s="65" t="s">
        <v>27</v>
      </c>
    </row>
    <row r="3" spans="1:17" ht="12.75" x14ac:dyDescent="0.2">
      <c r="A3" s="63"/>
      <c r="B3" s="63"/>
      <c r="C3" s="63"/>
      <c r="D3" s="66">
        <v>452</v>
      </c>
      <c r="E3" s="67">
        <v>452</v>
      </c>
      <c r="F3" s="67">
        <v>453</v>
      </c>
      <c r="G3" s="67">
        <v>454</v>
      </c>
      <c r="H3" s="67">
        <v>455</v>
      </c>
      <c r="I3" s="67">
        <v>456</v>
      </c>
    </row>
    <row r="4" spans="1:17" ht="12.75" x14ac:dyDescent="0.2">
      <c r="A4" s="68">
        <v>0</v>
      </c>
      <c r="B4" s="69" t="s">
        <v>9</v>
      </c>
      <c r="C4" s="70">
        <v>500.99</v>
      </c>
      <c r="D4" s="92">
        <v>12.72</v>
      </c>
      <c r="E4" s="93">
        <v>9.42</v>
      </c>
      <c r="F4" s="92">
        <v>2.2200000000000002</v>
      </c>
      <c r="G4" s="93">
        <v>1.1399999999999999</v>
      </c>
      <c r="H4" s="92">
        <v>0.61</v>
      </c>
      <c r="I4" s="84" t="s">
        <v>44</v>
      </c>
      <c r="J4" s="57"/>
      <c r="L4" s="21"/>
      <c r="M4" s="22"/>
      <c r="N4" s="22"/>
      <c r="O4" s="22"/>
      <c r="P4" s="22"/>
      <c r="Q4" s="23"/>
    </row>
    <row r="5" spans="1:17" ht="12.75" x14ac:dyDescent="0.2">
      <c r="A5" s="68">
        <v>501</v>
      </c>
      <c r="B5" s="69" t="s">
        <v>9</v>
      </c>
      <c r="C5" s="70">
        <v>600.99</v>
      </c>
      <c r="D5" s="71">
        <v>15.35</v>
      </c>
      <c r="E5" s="59">
        <v>11.4</v>
      </c>
      <c r="F5" s="71">
        <v>2.72</v>
      </c>
      <c r="G5" s="59">
        <v>1.4</v>
      </c>
      <c r="H5" s="71">
        <v>0.74</v>
      </c>
      <c r="I5" s="84" t="s">
        <v>45</v>
      </c>
      <c r="J5" s="57"/>
      <c r="L5" s="24"/>
      <c r="M5" s="25"/>
      <c r="N5" s="25"/>
      <c r="O5" s="25"/>
      <c r="P5" s="25"/>
      <c r="Q5" s="23"/>
    </row>
    <row r="6" spans="1:17" ht="12.75" x14ac:dyDescent="0.2">
      <c r="A6" s="68">
        <v>601</v>
      </c>
      <c r="B6" s="69" t="s">
        <v>9</v>
      </c>
      <c r="C6" s="70">
        <v>700.99</v>
      </c>
      <c r="D6" s="71">
        <v>18.34</v>
      </c>
      <c r="E6" s="59">
        <v>13.7</v>
      </c>
      <c r="F6" s="71">
        <v>3.23</v>
      </c>
      <c r="G6" s="59">
        <v>1.64</v>
      </c>
      <c r="H6" s="71">
        <v>0.88</v>
      </c>
      <c r="I6" s="84" t="s">
        <v>46</v>
      </c>
      <c r="J6" s="57"/>
      <c r="L6" s="24"/>
      <c r="M6" s="25"/>
      <c r="N6" s="25"/>
      <c r="O6" s="25"/>
      <c r="P6" s="25"/>
      <c r="Q6" s="23"/>
    </row>
    <row r="7" spans="1:17" ht="12.75" x14ac:dyDescent="0.2">
      <c r="A7" s="68">
        <v>701</v>
      </c>
      <c r="B7" s="69" t="s">
        <v>9</v>
      </c>
      <c r="C7" s="70">
        <v>800.99</v>
      </c>
      <c r="D7" s="71">
        <v>20.98</v>
      </c>
      <c r="E7" s="59">
        <v>15.67</v>
      </c>
      <c r="F7" s="71">
        <v>3.71</v>
      </c>
      <c r="G7" s="59">
        <v>1.9</v>
      </c>
      <c r="H7" s="71">
        <v>1.01</v>
      </c>
      <c r="I7" s="84" t="s">
        <v>47</v>
      </c>
      <c r="J7" s="57"/>
      <c r="L7" s="24"/>
      <c r="M7" s="25"/>
      <c r="N7" s="25"/>
      <c r="O7" s="25"/>
      <c r="P7" s="25"/>
      <c r="Q7" s="23"/>
    </row>
    <row r="8" spans="1:17" ht="12.75" x14ac:dyDescent="0.2">
      <c r="A8" s="68">
        <v>801</v>
      </c>
      <c r="B8" s="69" t="s">
        <v>9</v>
      </c>
      <c r="C8" s="70">
        <v>900.99</v>
      </c>
      <c r="D8" s="71">
        <v>23.65</v>
      </c>
      <c r="E8" s="59">
        <v>17.71</v>
      </c>
      <c r="F8" s="71">
        <v>4.22</v>
      </c>
      <c r="G8" s="59">
        <v>2.15</v>
      </c>
      <c r="H8" s="71">
        <v>1.1399999999999999</v>
      </c>
      <c r="I8" s="84" t="s">
        <v>48</v>
      </c>
      <c r="J8" s="57"/>
      <c r="L8" s="24"/>
      <c r="M8" s="25"/>
      <c r="N8" s="25"/>
      <c r="O8" s="25"/>
      <c r="P8" s="25"/>
      <c r="Q8" s="23"/>
    </row>
    <row r="9" spans="1:17" ht="12.75" x14ac:dyDescent="0.2">
      <c r="A9" s="68">
        <v>901</v>
      </c>
      <c r="B9" s="69" t="s">
        <v>9</v>
      </c>
      <c r="C9" s="70">
        <v>1000.99</v>
      </c>
      <c r="D9" s="71">
        <v>26.64</v>
      </c>
      <c r="E9" s="59">
        <v>19.68</v>
      </c>
      <c r="F9" s="71">
        <v>4.6900000000000004</v>
      </c>
      <c r="G9" s="59">
        <v>2.41</v>
      </c>
      <c r="H9" s="71">
        <v>1.28</v>
      </c>
      <c r="I9" s="84" t="s">
        <v>49</v>
      </c>
      <c r="J9" s="57"/>
      <c r="L9" s="24"/>
      <c r="M9" s="25"/>
      <c r="N9" s="25"/>
      <c r="O9" s="25"/>
      <c r="P9" s="25"/>
      <c r="Q9" s="23"/>
    </row>
    <row r="10" spans="1:17" ht="12.75" x14ac:dyDescent="0.2">
      <c r="A10" s="68">
        <v>1001</v>
      </c>
      <c r="B10" s="69" t="s">
        <v>9</v>
      </c>
      <c r="C10" s="70">
        <v>1100.99</v>
      </c>
      <c r="D10" s="71">
        <v>28.99</v>
      </c>
      <c r="E10" s="59">
        <v>22.04</v>
      </c>
      <c r="F10" s="71">
        <v>5.15</v>
      </c>
      <c r="G10" s="59">
        <v>2.64</v>
      </c>
      <c r="H10" s="71">
        <v>1.42</v>
      </c>
      <c r="I10" s="84" t="s">
        <v>50</v>
      </c>
      <c r="J10" s="57"/>
      <c r="L10" s="24"/>
      <c r="M10" s="25"/>
      <c r="N10" s="25"/>
      <c r="O10" s="25"/>
      <c r="P10" s="25"/>
      <c r="Q10" s="23"/>
    </row>
    <row r="11" spans="1:17" ht="12.75" x14ac:dyDescent="0.2">
      <c r="A11" s="68">
        <v>1101</v>
      </c>
      <c r="B11" s="69" t="s">
        <v>9</v>
      </c>
      <c r="C11" s="70">
        <v>1200.99</v>
      </c>
      <c r="D11" s="71">
        <v>32</v>
      </c>
      <c r="E11" s="59">
        <v>24.04</v>
      </c>
      <c r="F11" s="71">
        <v>5.65</v>
      </c>
      <c r="G11" s="59">
        <v>2.88</v>
      </c>
      <c r="H11" s="71">
        <v>1.55</v>
      </c>
      <c r="I11" s="84" t="s">
        <v>51</v>
      </c>
      <c r="J11" s="57"/>
      <c r="L11" s="24"/>
      <c r="M11" s="25"/>
      <c r="N11" s="25"/>
      <c r="O11" s="25"/>
      <c r="P11" s="25"/>
      <c r="Q11" s="23"/>
    </row>
    <row r="12" spans="1:17" ht="12.75" x14ac:dyDescent="0.2">
      <c r="A12" s="68">
        <v>1201</v>
      </c>
      <c r="B12" s="69" t="s">
        <v>9</v>
      </c>
      <c r="C12" s="70">
        <v>1300.99</v>
      </c>
      <c r="D12" s="71">
        <v>34.67</v>
      </c>
      <c r="E12" s="59">
        <v>26.03</v>
      </c>
      <c r="F12" s="71">
        <v>6.14</v>
      </c>
      <c r="G12" s="59">
        <v>3.14</v>
      </c>
      <c r="H12" s="71">
        <v>1.68</v>
      </c>
      <c r="I12" s="84" t="s">
        <v>52</v>
      </c>
      <c r="J12" s="57"/>
      <c r="L12" s="24"/>
      <c r="M12" s="25"/>
      <c r="N12" s="25"/>
      <c r="O12" s="25"/>
      <c r="P12" s="25"/>
      <c r="Q12" s="23"/>
    </row>
    <row r="13" spans="1:17" ht="12.75" x14ac:dyDescent="0.2">
      <c r="A13" s="68">
        <v>1301</v>
      </c>
      <c r="B13" s="69" t="s">
        <v>9</v>
      </c>
      <c r="C13" s="70">
        <v>1400.99</v>
      </c>
      <c r="D13" s="71">
        <v>37.659999999999997</v>
      </c>
      <c r="E13" s="59">
        <v>28.39</v>
      </c>
      <c r="F13" s="71">
        <v>6.62</v>
      </c>
      <c r="G13" s="59">
        <v>3.4</v>
      </c>
      <c r="H13" s="71">
        <v>1.81</v>
      </c>
      <c r="I13" s="84" t="s">
        <v>53</v>
      </c>
      <c r="J13" s="57"/>
      <c r="L13" s="24"/>
      <c r="M13" s="25"/>
      <c r="N13" s="25"/>
      <c r="O13" s="25"/>
      <c r="P13" s="25"/>
      <c r="Q13" s="23"/>
    </row>
    <row r="14" spans="1:17" ht="12.75" x14ac:dyDescent="0.2">
      <c r="A14" s="68">
        <v>1401</v>
      </c>
      <c r="B14" s="69" t="s">
        <v>9</v>
      </c>
      <c r="C14" s="70">
        <v>1500.99</v>
      </c>
      <c r="D14" s="71">
        <v>40.32</v>
      </c>
      <c r="E14" s="59">
        <v>30.36</v>
      </c>
      <c r="F14" s="71">
        <v>7.13</v>
      </c>
      <c r="G14" s="59">
        <v>3.65</v>
      </c>
      <c r="H14" s="71">
        <v>1.94</v>
      </c>
      <c r="I14" s="84" t="s">
        <v>54</v>
      </c>
      <c r="J14" s="57"/>
      <c r="L14" s="24"/>
      <c r="M14" s="25"/>
      <c r="N14" s="25"/>
      <c r="O14" s="25"/>
      <c r="P14" s="25"/>
      <c r="Q14" s="23"/>
    </row>
    <row r="15" spans="1:17" ht="12.75" x14ac:dyDescent="0.2">
      <c r="A15" s="68">
        <v>1501</v>
      </c>
      <c r="B15" s="69" t="s">
        <v>9</v>
      </c>
      <c r="C15" s="70">
        <v>1600.99</v>
      </c>
      <c r="D15" s="71">
        <v>43.01</v>
      </c>
      <c r="E15" s="59">
        <v>32.35</v>
      </c>
      <c r="F15" s="71">
        <v>7.63</v>
      </c>
      <c r="G15" s="59">
        <v>3.9</v>
      </c>
      <c r="H15" s="71">
        <v>2.08</v>
      </c>
      <c r="I15" s="84" t="s">
        <v>55</v>
      </c>
      <c r="J15" s="57"/>
      <c r="L15" s="24"/>
      <c r="M15" s="25"/>
      <c r="N15" s="25"/>
      <c r="O15" s="25"/>
      <c r="P15" s="25"/>
      <c r="Q15" s="23"/>
    </row>
    <row r="16" spans="1:17" ht="12.75" x14ac:dyDescent="0.2">
      <c r="A16" s="68">
        <v>1601</v>
      </c>
      <c r="B16" s="69" t="s">
        <v>9</v>
      </c>
      <c r="C16" s="70">
        <v>1700.99</v>
      </c>
      <c r="D16" s="71">
        <v>45.95</v>
      </c>
      <c r="E16" s="59">
        <v>34.700000000000003</v>
      </c>
      <c r="F16" s="71">
        <v>8.1199999999999992</v>
      </c>
      <c r="G16" s="59">
        <v>4.1500000000000004</v>
      </c>
      <c r="H16" s="71">
        <v>2.2200000000000002</v>
      </c>
      <c r="I16" s="84" t="s">
        <v>56</v>
      </c>
      <c r="J16" s="57"/>
      <c r="L16" s="24"/>
      <c r="M16" s="25"/>
      <c r="N16" s="25"/>
      <c r="O16" s="25"/>
      <c r="P16" s="25"/>
      <c r="Q16" s="23"/>
    </row>
    <row r="17" spans="1:17" ht="12.75" x14ac:dyDescent="0.2">
      <c r="A17" s="68">
        <v>1701</v>
      </c>
      <c r="B17" s="69" t="s">
        <v>9</v>
      </c>
      <c r="C17" s="70">
        <v>1800.99</v>
      </c>
      <c r="D17" s="71">
        <v>48.62</v>
      </c>
      <c r="E17" s="59">
        <v>36.68</v>
      </c>
      <c r="F17" s="71">
        <v>8.6199999999999992</v>
      </c>
      <c r="G17" s="59">
        <v>4.4000000000000004</v>
      </c>
      <c r="H17" s="71">
        <v>2.35</v>
      </c>
      <c r="I17" s="84" t="s">
        <v>57</v>
      </c>
      <c r="J17" s="57"/>
      <c r="L17" s="24"/>
      <c r="M17" s="25"/>
      <c r="N17" s="25"/>
      <c r="O17" s="25"/>
      <c r="P17" s="25"/>
      <c r="Q17" s="23"/>
    </row>
    <row r="18" spans="1:17" ht="12.75" x14ac:dyDescent="0.2">
      <c r="A18" s="68">
        <v>1801</v>
      </c>
      <c r="B18" s="69" t="s">
        <v>9</v>
      </c>
      <c r="C18" s="70">
        <v>1900.99</v>
      </c>
      <c r="D18" s="71">
        <v>51.65</v>
      </c>
      <c r="E18" s="59">
        <v>38.69</v>
      </c>
      <c r="F18" s="71">
        <v>9.11</v>
      </c>
      <c r="G18" s="59">
        <v>4.66</v>
      </c>
      <c r="H18" s="71">
        <v>2.48</v>
      </c>
      <c r="I18" s="84" t="s">
        <v>34</v>
      </c>
      <c r="J18" s="57"/>
      <c r="L18" s="24"/>
      <c r="M18" s="25"/>
      <c r="N18" s="25"/>
      <c r="O18" s="25"/>
      <c r="P18" s="25"/>
      <c r="Q18" s="23"/>
    </row>
    <row r="19" spans="1:17" ht="12.75" x14ac:dyDescent="0.2">
      <c r="A19" s="68">
        <v>1901</v>
      </c>
      <c r="B19" s="69" t="s">
        <v>9</v>
      </c>
      <c r="C19" s="70">
        <v>2000.99</v>
      </c>
      <c r="D19" s="71">
        <v>54.29</v>
      </c>
      <c r="E19" s="59">
        <v>40.72</v>
      </c>
      <c r="F19" s="71">
        <v>9.59</v>
      </c>
      <c r="G19" s="59">
        <v>4.91</v>
      </c>
      <c r="H19" s="71">
        <v>2.62</v>
      </c>
      <c r="I19" s="84" t="s">
        <v>58</v>
      </c>
      <c r="J19" s="57"/>
      <c r="L19" s="24"/>
      <c r="M19" s="25"/>
      <c r="N19" s="25"/>
      <c r="O19" s="25"/>
      <c r="P19" s="25"/>
      <c r="Q19" s="23"/>
    </row>
    <row r="20" spans="1:17" ht="12.75" x14ac:dyDescent="0.2">
      <c r="A20" s="68">
        <v>2001</v>
      </c>
      <c r="B20" s="69" t="s">
        <v>9</v>
      </c>
      <c r="C20" s="70">
        <v>2100.9899999999998</v>
      </c>
      <c r="D20" s="71">
        <v>56.95</v>
      </c>
      <c r="E20" s="59">
        <v>43.03</v>
      </c>
      <c r="F20" s="71">
        <v>10.09</v>
      </c>
      <c r="G20" s="59">
        <v>5.16</v>
      </c>
      <c r="H20" s="71">
        <v>2.76</v>
      </c>
      <c r="I20" s="84" t="s">
        <v>59</v>
      </c>
      <c r="J20" s="57"/>
      <c r="L20" s="24"/>
      <c r="M20" s="25"/>
      <c r="N20" s="25"/>
      <c r="O20" s="25"/>
      <c r="P20" s="25"/>
      <c r="Q20" s="23"/>
    </row>
    <row r="21" spans="1:17" ht="12.75" x14ac:dyDescent="0.2">
      <c r="A21" s="68">
        <v>2101</v>
      </c>
      <c r="B21" s="69" t="s">
        <v>9</v>
      </c>
      <c r="C21" s="70">
        <v>2200.9899999999998</v>
      </c>
      <c r="D21" s="71">
        <v>59.6</v>
      </c>
      <c r="E21" s="59">
        <v>44.66</v>
      </c>
      <c r="F21" s="71">
        <v>10.56</v>
      </c>
      <c r="G21" s="59">
        <v>5.4</v>
      </c>
      <c r="H21" s="71">
        <v>2.88</v>
      </c>
      <c r="I21" s="84" t="s">
        <v>60</v>
      </c>
      <c r="J21" s="57"/>
      <c r="L21" s="24"/>
      <c r="M21" s="25"/>
      <c r="N21" s="25"/>
      <c r="O21" s="25"/>
      <c r="P21" s="25"/>
      <c r="Q21" s="23"/>
    </row>
    <row r="22" spans="1:17" ht="12.75" x14ac:dyDescent="0.2">
      <c r="A22" s="68">
        <v>2201</v>
      </c>
      <c r="B22" s="69" t="s">
        <v>9</v>
      </c>
      <c r="C22" s="70">
        <v>2300.9899999999998</v>
      </c>
      <c r="D22" s="71">
        <v>62.63</v>
      </c>
      <c r="E22" s="59">
        <v>47.04</v>
      </c>
      <c r="F22" s="71">
        <v>11.04</v>
      </c>
      <c r="G22" s="59">
        <v>5.65</v>
      </c>
      <c r="H22" s="71">
        <v>3.01</v>
      </c>
      <c r="I22" s="84" t="s">
        <v>61</v>
      </c>
      <c r="J22" s="57"/>
      <c r="L22" s="24"/>
      <c r="M22" s="25"/>
      <c r="N22" s="25"/>
      <c r="O22" s="25"/>
      <c r="P22" s="25"/>
      <c r="Q22" s="23"/>
    </row>
    <row r="23" spans="1:17" ht="12.75" x14ac:dyDescent="0.2">
      <c r="A23" s="68">
        <v>2301</v>
      </c>
      <c r="B23" s="69" t="s">
        <v>9</v>
      </c>
      <c r="C23" s="70">
        <v>2400.9899999999998</v>
      </c>
      <c r="D23" s="71">
        <v>65.3</v>
      </c>
      <c r="E23" s="59">
        <v>49.01</v>
      </c>
      <c r="F23" s="71">
        <v>11.56</v>
      </c>
      <c r="G23" s="59">
        <v>5.92</v>
      </c>
      <c r="H23" s="71">
        <v>3.14</v>
      </c>
      <c r="I23" s="84" t="s">
        <v>62</v>
      </c>
      <c r="J23" s="57"/>
      <c r="L23" s="24"/>
      <c r="M23" s="25"/>
      <c r="N23" s="25"/>
      <c r="O23" s="25"/>
      <c r="P23" s="25"/>
      <c r="Q23" s="23"/>
    </row>
    <row r="24" spans="1:17" ht="12.75" x14ac:dyDescent="0.2">
      <c r="A24" s="68">
        <v>2401</v>
      </c>
      <c r="B24" s="69" t="s">
        <v>9</v>
      </c>
      <c r="C24" s="70">
        <v>2500.9899999999998</v>
      </c>
      <c r="D24" s="71">
        <v>67.94</v>
      </c>
      <c r="E24" s="59">
        <v>50.99</v>
      </c>
      <c r="F24" s="71">
        <v>12.04</v>
      </c>
      <c r="G24" s="59">
        <v>6.14</v>
      </c>
      <c r="H24" s="71">
        <v>3.28</v>
      </c>
      <c r="I24" s="84" t="s">
        <v>63</v>
      </c>
      <c r="J24" s="57"/>
      <c r="L24" s="24"/>
      <c r="M24" s="25"/>
      <c r="N24" s="25"/>
      <c r="O24" s="25"/>
      <c r="P24" s="25"/>
      <c r="Q24" s="23"/>
    </row>
    <row r="25" spans="1:17" ht="12.75" x14ac:dyDescent="0.2">
      <c r="A25" s="68">
        <v>2501</v>
      </c>
      <c r="B25" s="69" t="s">
        <v>9</v>
      </c>
      <c r="C25" s="70">
        <v>2600.9899999999998</v>
      </c>
      <c r="D25" s="71">
        <v>70.959999999999994</v>
      </c>
      <c r="E25" s="59">
        <v>53.33</v>
      </c>
      <c r="F25" s="71">
        <v>12.53</v>
      </c>
      <c r="G25" s="59">
        <v>6.41</v>
      </c>
      <c r="H25" s="71">
        <v>3.42</v>
      </c>
      <c r="I25" s="84" t="s">
        <v>64</v>
      </c>
      <c r="J25" s="57"/>
      <c r="L25" s="24"/>
      <c r="M25" s="25"/>
      <c r="N25" s="25"/>
      <c r="O25" s="25"/>
      <c r="P25" s="25"/>
      <c r="Q25" s="23"/>
    </row>
    <row r="26" spans="1:17" ht="12.75" x14ac:dyDescent="0.2">
      <c r="A26" s="68">
        <v>2601</v>
      </c>
      <c r="B26" s="69" t="s">
        <v>9</v>
      </c>
      <c r="C26" s="70">
        <v>2700.99</v>
      </c>
      <c r="D26" s="71">
        <v>73.63</v>
      </c>
      <c r="E26" s="59">
        <v>55.28</v>
      </c>
      <c r="F26" s="71">
        <v>13.03</v>
      </c>
      <c r="G26" s="59">
        <v>6.66</v>
      </c>
      <c r="H26" s="71">
        <v>3.55</v>
      </c>
      <c r="I26" s="84" t="s">
        <v>65</v>
      </c>
      <c r="J26" s="57"/>
      <c r="L26" s="24"/>
      <c r="M26" s="25"/>
      <c r="N26" s="25"/>
      <c r="O26" s="25"/>
      <c r="P26" s="25"/>
      <c r="Q26" s="23"/>
    </row>
    <row r="27" spans="1:17" ht="12.75" x14ac:dyDescent="0.2">
      <c r="A27" s="68">
        <v>2701</v>
      </c>
      <c r="B27" s="69" t="s">
        <v>9</v>
      </c>
      <c r="C27" s="70">
        <v>2800.99</v>
      </c>
      <c r="D27" s="71">
        <v>76.61</v>
      </c>
      <c r="E27" s="59">
        <v>57.35</v>
      </c>
      <c r="F27" s="71">
        <v>13.51</v>
      </c>
      <c r="G27" s="59">
        <v>6.92</v>
      </c>
      <c r="H27" s="71">
        <v>3.68</v>
      </c>
      <c r="I27" s="84" t="s">
        <v>66</v>
      </c>
      <c r="J27" s="57"/>
      <c r="L27" s="24"/>
      <c r="M27" s="25"/>
      <c r="N27" s="25"/>
      <c r="O27" s="25"/>
      <c r="P27" s="25"/>
      <c r="Q27" s="23"/>
    </row>
    <row r="28" spans="1:17" ht="12.75" x14ac:dyDescent="0.2">
      <c r="A28" s="68">
        <v>2801</v>
      </c>
      <c r="B28" s="69" t="s">
        <v>9</v>
      </c>
      <c r="C28" s="70">
        <v>2900.99</v>
      </c>
      <c r="D28" s="71">
        <v>79.25</v>
      </c>
      <c r="E28" s="59">
        <v>59.33</v>
      </c>
      <c r="F28" s="71">
        <v>14.03</v>
      </c>
      <c r="G28" s="59">
        <v>7.16</v>
      </c>
      <c r="H28" s="71">
        <v>3.82</v>
      </c>
      <c r="I28" s="84" t="s">
        <v>67</v>
      </c>
      <c r="J28" s="57"/>
      <c r="L28" s="24"/>
      <c r="M28" s="25"/>
      <c r="N28" s="25"/>
      <c r="O28" s="25"/>
      <c r="P28" s="25"/>
      <c r="Q28" s="23"/>
    </row>
    <row r="29" spans="1:17" ht="12.75" x14ac:dyDescent="0.2">
      <c r="A29" s="68">
        <v>2901</v>
      </c>
      <c r="B29" s="69" t="s">
        <v>9</v>
      </c>
      <c r="C29" s="70">
        <v>3000.99</v>
      </c>
      <c r="D29" s="71">
        <v>81.89</v>
      </c>
      <c r="E29" s="59">
        <v>61.31</v>
      </c>
      <c r="F29" s="71">
        <v>14.47</v>
      </c>
      <c r="G29" s="59">
        <v>7.4</v>
      </c>
      <c r="H29" s="71">
        <v>3.95</v>
      </c>
      <c r="I29" s="84" t="s">
        <v>68</v>
      </c>
      <c r="J29" s="57"/>
      <c r="L29" s="24"/>
      <c r="M29" s="25"/>
      <c r="N29" s="25"/>
      <c r="O29" s="25"/>
      <c r="P29" s="25"/>
      <c r="Q29" s="23"/>
    </row>
    <row r="30" spans="1:17" ht="12.75" x14ac:dyDescent="0.2">
      <c r="A30" s="68">
        <v>3001</v>
      </c>
      <c r="B30" s="69" t="s">
        <v>9</v>
      </c>
      <c r="C30" s="70">
        <v>3100.99</v>
      </c>
      <c r="D30" s="71">
        <v>84.59</v>
      </c>
      <c r="E30" s="59">
        <v>63.28</v>
      </c>
      <c r="F30" s="71">
        <v>14.95</v>
      </c>
      <c r="G30" s="59">
        <v>7.64</v>
      </c>
      <c r="H30" s="71">
        <v>4.08</v>
      </c>
      <c r="I30" s="84" t="s">
        <v>69</v>
      </c>
      <c r="J30" s="57"/>
      <c r="L30" s="24"/>
      <c r="M30" s="25"/>
      <c r="N30" s="25"/>
      <c r="O30" s="25"/>
      <c r="P30" s="25"/>
      <c r="Q30" s="23"/>
    </row>
    <row r="31" spans="1:17" ht="12.75" x14ac:dyDescent="0.2">
      <c r="A31" s="68">
        <v>3101</v>
      </c>
      <c r="B31" s="69" t="s">
        <v>9</v>
      </c>
      <c r="C31" s="70">
        <v>3200.99</v>
      </c>
      <c r="D31" s="71">
        <v>87.22</v>
      </c>
      <c r="E31" s="59">
        <v>65.66</v>
      </c>
      <c r="F31" s="71">
        <v>15.44</v>
      </c>
      <c r="G31" s="59">
        <v>7.9</v>
      </c>
      <c r="H31" s="71">
        <v>4.21</v>
      </c>
      <c r="I31" s="84" t="s">
        <v>70</v>
      </c>
      <c r="J31" s="57"/>
      <c r="L31" s="24"/>
      <c r="M31" s="25"/>
      <c r="N31" s="25"/>
      <c r="O31" s="25"/>
      <c r="P31" s="25"/>
      <c r="Q31" s="23"/>
    </row>
    <row r="32" spans="1:17" ht="12.75" x14ac:dyDescent="0.2">
      <c r="A32" s="68">
        <v>3201</v>
      </c>
      <c r="B32" s="69" t="s">
        <v>9</v>
      </c>
      <c r="C32" s="70">
        <v>3300.99</v>
      </c>
      <c r="D32" s="71">
        <v>90.24</v>
      </c>
      <c r="E32" s="59">
        <v>67.63</v>
      </c>
      <c r="F32" s="71">
        <v>15.96</v>
      </c>
      <c r="G32" s="59">
        <v>8.16</v>
      </c>
      <c r="H32" s="71">
        <v>4.34</v>
      </c>
      <c r="I32" s="84" t="s">
        <v>71</v>
      </c>
      <c r="J32" s="57"/>
      <c r="L32" s="24"/>
      <c r="M32" s="25"/>
      <c r="N32" s="25"/>
      <c r="O32" s="25"/>
      <c r="P32" s="25"/>
      <c r="Q32" s="23"/>
    </row>
    <row r="33" spans="1:17" ht="12.75" x14ac:dyDescent="0.2">
      <c r="A33" s="68">
        <v>3301</v>
      </c>
      <c r="B33" s="69" t="s">
        <v>9</v>
      </c>
      <c r="C33" s="70">
        <v>3400.99</v>
      </c>
      <c r="D33" s="71">
        <v>92.89</v>
      </c>
      <c r="E33" s="59">
        <v>69.66</v>
      </c>
      <c r="F33" s="74">
        <v>16.45</v>
      </c>
      <c r="G33" s="83">
        <v>8.41</v>
      </c>
      <c r="H33" s="74">
        <v>4.4800000000000004</v>
      </c>
      <c r="I33" s="84" t="s">
        <v>72</v>
      </c>
      <c r="J33" s="57"/>
      <c r="L33" s="24"/>
      <c r="M33" s="25"/>
      <c r="N33" s="25"/>
      <c r="O33" s="25"/>
      <c r="P33" s="25"/>
      <c r="Q33" s="23"/>
    </row>
    <row r="34" spans="1:17" ht="12.75" x14ac:dyDescent="0.2">
      <c r="A34" s="68">
        <v>3401</v>
      </c>
      <c r="B34" s="69" t="s">
        <v>9</v>
      </c>
      <c r="C34" s="70">
        <v>3500.99</v>
      </c>
      <c r="D34" s="71">
        <v>95.58</v>
      </c>
      <c r="E34" s="59">
        <v>71.64</v>
      </c>
      <c r="F34" s="74">
        <v>16.899999999999999</v>
      </c>
      <c r="G34" s="83">
        <v>8.64</v>
      </c>
      <c r="H34" s="74">
        <v>4.6100000000000003</v>
      </c>
      <c r="I34" s="84" t="s">
        <v>73</v>
      </c>
      <c r="J34" s="57"/>
      <c r="L34" s="24"/>
      <c r="M34" s="25"/>
      <c r="N34" s="25"/>
      <c r="O34" s="25"/>
      <c r="P34" s="25"/>
      <c r="Q34" s="23"/>
    </row>
    <row r="35" spans="1:17" ht="12.75" x14ac:dyDescent="0.2">
      <c r="A35" s="68">
        <v>3501</v>
      </c>
      <c r="B35" s="69" t="s">
        <v>9</v>
      </c>
      <c r="C35" s="70">
        <v>3600.99</v>
      </c>
      <c r="D35" s="71">
        <v>98.26</v>
      </c>
      <c r="E35" s="59">
        <v>73.64</v>
      </c>
      <c r="F35" s="74">
        <v>17.399999999999999</v>
      </c>
      <c r="G35" s="83">
        <v>8.89</v>
      </c>
      <c r="H35" s="74">
        <v>4.74</v>
      </c>
      <c r="I35" s="84" t="s">
        <v>35</v>
      </c>
      <c r="J35" s="57"/>
      <c r="L35" s="24"/>
      <c r="M35" s="25"/>
      <c r="N35" s="25"/>
      <c r="O35" s="25"/>
      <c r="P35" s="25"/>
      <c r="Q35" s="23"/>
    </row>
    <row r="36" spans="1:17" ht="12.75" x14ac:dyDescent="0.2">
      <c r="A36" s="68">
        <v>3601</v>
      </c>
      <c r="B36" s="69" t="s">
        <v>9</v>
      </c>
      <c r="C36" s="70">
        <v>3700.99</v>
      </c>
      <c r="D36" s="71">
        <v>101.26</v>
      </c>
      <c r="E36" s="59">
        <v>75.61</v>
      </c>
      <c r="F36" s="74">
        <v>17.89</v>
      </c>
      <c r="G36" s="83">
        <v>9.14</v>
      </c>
      <c r="H36" s="74">
        <v>4.87</v>
      </c>
      <c r="I36" s="84" t="s">
        <v>74</v>
      </c>
      <c r="J36" s="57"/>
      <c r="L36" s="24"/>
      <c r="M36" s="25"/>
      <c r="N36" s="25"/>
      <c r="O36" s="25"/>
      <c r="P36" s="25"/>
      <c r="Q36" s="23"/>
    </row>
    <row r="37" spans="1:17" ht="12.75" x14ac:dyDescent="0.2">
      <c r="A37" s="68">
        <v>3701</v>
      </c>
      <c r="B37" s="69" t="s">
        <v>9</v>
      </c>
      <c r="C37" s="70">
        <v>3800.99</v>
      </c>
      <c r="D37" s="71">
        <v>103.88</v>
      </c>
      <c r="E37" s="59">
        <v>77.959999999999994</v>
      </c>
      <c r="F37" s="74">
        <v>18.37</v>
      </c>
      <c r="G37" s="83">
        <v>9.4</v>
      </c>
      <c r="H37" s="74">
        <v>5.0199999999999996</v>
      </c>
      <c r="I37" s="84" t="s">
        <v>75</v>
      </c>
      <c r="J37" s="57"/>
      <c r="L37" s="24"/>
      <c r="M37" s="25"/>
      <c r="N37" s="25"/>
      <c r="O37" s="25"/>
      <c r="P37" s="25"/>
      <c r="Q37" s="23"/>
    </row>
    <row r="38" spans="1:17" ht="12.75" x14ac:dyDescent="0.2">
      <c r="A38" s="68">
        <v>3801</v>
      </c>
      <c r="B38" s="69" t="s">
        <v>9</v>
      </c>
      <c r="C38" s="70">
        <v>3900.99</v>
      </c>
      <c r="D38" s="71">
        <v>106.9</v>
      </c>
      <c r="E38" s="59">
        <v>79.959999999999994</v>
      </c>
      <c r="F38" s="74">
        <v>18.88</v>
      </c>
      <c r="G38" s="83">
        <v>9.64</v>
      </c>
      <c r="H38" s="74">
        <v>5.15</v>
      </c>
      <c r="I38" s="84" t="s">
        <v>76</v>
      </c>
      <c r="J38" s="57"/>
      <c r="L38" s="24"/>
      <c r="M38" s="25"/>
      <c r="N38" s="25"/>
      <c r="O38" s="25"/>
      <c r="P38" s="25"/>
      <c r="Q38" s="23"/>
    </row>
    <row r="39" spans="1:17" ht="12.75" x14ac:dyDescent="0.2">
      <c r="A39" s="68">
        <v>3901</v>
      </c>
      <c r="B39" s="69" t="s">
        <v>9</v>
      </c>
      <c r="C39" s="70">
        <v>4000.99</v>
      </c>
      <c r="D39" s="71">
        <v>109.52</v>
      </c>
      <c r="E39" s="59">
        <v>81.94</v>
      </c>
      <c r="F39" s="74">
        <v>19.37</v>
      </c>
      <c r="G39" s="83">
        <v>9.9</v>
      </c>
      <c r="H39" s="74">
        <v>5.28</v>
      </c>
      <c r="I39" s="84" t="s">
        <v>77</v>
      </c>
      <c r="J39" s="57"/>
      <c r="L39" s="24"/>
      <c r="M39" s="25"/>
      <c r="N39" s="25"/>
      <c r="O39" s="25"/>
      <c r="P39" s="25"/>
      <c r="Q39" s="23"/>
    </row>
    <row r="40" spans="1:17" ht="12.75" x14ac:dyDescent="0.2">
      <c r="A40" s="68">
        <v>4001</v>
      </c>
      <c r="B40" s="69" t="s">
        <v>9</v>
      </c>
      <c r="C40" s="70">
        <v>4100.99</v>
      </c>
      <c r="D40" s="71">
        <v>112.2</v>
      </c>
      <c r="E40" s="59">
        <v>84.28</v>
      </c>
      <c r="F40" s="74">
        <v>19.86</v>
      </c>
      <c r="G40" s="83">
        <v>10.15</v>
      </c>
      <c r="H40" s="74">
        <v>5.41</v>
      </c>
      <c r="I40" s="84" t="s">
        <v>78</v>
      </c>
      <c r="J40" s="57"/>
      <c r="L40" s="24"/>
      <c r="M40" s="25"/>
      <c r="N40" s="25"/>
      <c r="O40" s="25"/>
      <c r="P40" s="25"/>
      <c r="Q40" s="23"/>
    </row>
    <row r="41" spans="1:17" ht="12.75" x14ac:dyDescent="0.2">
      <c r="A41" s="68">
        <v>4101</v>
      </c>
      <c r="B41" s="69" t="s">
        <v>9</v>
      </c>
      <c r="C41" s="70">
        <v>4200.99</v>
      </c>
      <c r="D41" s="71">
        <v>114.91</v>
      </c>
      <c r="E41" s="59">
        <v>86.29</v>
      </c>
      <c r="F41" s="74">
        <v>20.350000000000001</v>
      </c>
      <c r="G41" s="83">
        <v>10.4</v>
      </c>
      <c r="H41" s="74">
        <v>5.54</v>
      </c>
      <c r="I41" s="84" t="s">
        <v>79</v>
      </c>
      <c r="J41" s="57"/>
    </row>
    <row r="42" spans="1:17" ht="12.75" x14ac:dyDescent="0.2">
      <c r="A42" s="72">
        <v>4201</v>
      </c>
      <c r="B42" s="69" t="s">
        <v>9</v>
      </c>
      <c r="C42" s="73">
        <v>4300.99</v>
      </c>
      <c r="D42" s="74">
        <v>117.86</v>
      </c>
      <c r="E42" s="83">
        <v>88.57</v>
      </c>
      <c r="F42" s="74">
        <v>20.84</v>
      </c>
      <c r="G42" s="83">
        <v>10.66</v>
      </c>
      <c r="H42" s="74">
        <v>5.69</v>
      </c>
      <c r="I42" s="85" t="s">
        <v>80</v>
      </c>
      <c r="J42" s="57"/>
    </row>
    <row r="43" spans="1:17" ht="12.75" x14ac:dyDescent="0.2">
      <c r="A43" s="72">
        <v>4301</v>
      </c>
      <c r="B43" s="69" t="s">
        <v>9</v>
      </c>
      <c r="C43" s="73">
        <v>4400.99</v>
      </c>
      <c r="D43" s="74">
        <v>120.54</v>
      </c>
      <c r="E43" s="83">
        <v>90.61</v>
      </c>
      <c r="F43" s="74">
        <v>21.3</v>
      </c>
      <c r="G43" s="83">
        <v>10.9</v>
      </c>
      <c r="H43" s="74">
        <v>5.82</v>
      </c>
      <c r="I43" s="85" t="s">
        <v>81</v>
      </c>
      <c r="J43" s="57"/>
    </row>
    <row r="44" spans="1:17" ht="12.75" x14ac:dyDescent="0.2">
      <c r="A44" s="72">
        <v>4401</v>
      </c>
      <c r="B44" s="69" t="s">
        <v>9</v>
      </c>
      <c r="C44" s="73">
        <v>4500.99</v>
      </c>
      <c r="D44" s="74">
        <v>123.19</v>
      </c>
      <c r="E44" s="83">
        <v>92.59</v>
      </c>
      <c r="F44" s="74">
        <v>21.8</v>
      </c>
      <c r="G44" s="83">
        <v>11.14</v>
      </c>
      <c r="H44" s="74">
        <v>5.94</v>
      </c>
      <c r="I44" s="85" t="s">
        <v>82</v>
      </c>
      <c r="J44" s="57"/>
    </row>
    <row r="45" spans="1:17" ht="12.75" x14ac:dyDescent="0.2">
      <c r="A45" s="72">
        <v>4501</v>
      </c>
      <c r="B45" s="69" t="s">
        <v>9</v>
      </c>
      <c r="C45" s="73">
        <v>4600.99</v>
      </c>
      <c r="D45" s="74">
        <v>126.18</v>
      </c>
      <c r="E45" s="83">
        <v>94.97</v>
      </c>
      <c r="F45" s="74">
        <v>22.3</v>
      </c>
      <c r="G45" s="83">
        <v>11.39</v>
      </c>
      <c r="H45" s="74">
        <v>6.08</v>
      </c>
      <c r="I45" s="85" t="s">
        <v>83</v>
      </c>
      <c r="J45" s="57"/>
    </row>
    <row r="46" spans="1:17" ht="12.75" x14ac:dyDescent="0.2">
      <c r="A46" s="72">
        <v>4601</v>
      </c>
      <c r="B46" s="69" t="s">
        <v>9</v>
      </c>
      <c r="C46" s="73">
        <v>4700.99</v>
      </c>
      <c r="D46" s="74">
        <v>128.86000000000001</v>
      </c>
      <c r="E46" s="83">
        <v>96.94</v>
      </c>
      <c r="F46" s="74">
        <v>22.79</v>
      </c>
      <c r="G46" s="83">
        <v>11.64</v>
      </c>
      <c r="H46" s="74">
        <v>6.22</v>
      </c>
      <c r="I46" s="85" t="s">
        <v>84</v>
      </c>
      <c r="J46" s="57"/>
    </row>
    <row r="47" spans="1:17" ht="12.75" x14ac:dyDescent="0.2">
      <c r="A47" s="72">
        <v>4701</v>
      </c>
      <c r="B47" s="69" t="s">
        <v>9</v>
      </c>
      <c r="C47" s="73">
        <v>4800.99</v>
      </c>
      <c r="D47" s="74">
        <v>131.56</v>
      </c>
      <c r="E47" s="83">
        <v>98.93</v>
      </c>
      <c r="F47" s="74">
        <v>23.27</v>
      </c>
      <c r="G47" s="83">
        <v>11.9</v>
      </c>
      <c r="H47" s="74">
        <v>6.35</v>
      </c>
      <c r="I47" s="85" t="s">
        <v>85</v>
      </c>
      <c r="J47" s="57"/>
    </row>
    <row r="48" spans="1:17" ht="12.75" x14ac:dyDescent="0.2">
      <c r="A48" s="72">
        <v>4801</v>
      </c>
      <c r="B48" s="69" t="s">
        <v>9</v>
      </c>
      <c r="C48" s="73">
        <v>4900.99</v>
      </c>
      <c r="D48" s="74">
        <v>134.54</v>
      </c>
      <c r="E48" s="83">
        <v>100.9</v>
      </c>
      <c r="F48" s="74">
        <v>23.76</v>
      </c>
      <c r="G48" s="83">
        <v>12.16</v>
      </c>
      <c r="H48" s="74">
        <v>6.49</v>
      </c>
      <c r="I48" s="85" t="s">
        <v>86</v>
      </c>
      <c r="J48" s="57"/>
    </row>
    <row r="49" spans="1:10" ht="12.75" x14ac:dyDescent="0.2">
      <c r="A49" s="72">
        <v>4901</v>
      </c>
      <c r="B49" s="69" t="s">
        <v>9</v>
      </c>
      <c r="C49" s="73">
        <v>5000.99</v>
      </c>
      <c r="D49" s="74">
        <v>137.18</v>
      </c>
      <c r="E49" s="83">
        <v>103.25</v>
      </c>
      <c r="F49" s="74">
        <v>24.26</v>
      </c>
      <c r="G49" s="83">
        <v>12.37</v>
      </c>
      <c r="H49" s="74">
        <v>6.62</v>
      </c>
      <c r="I49" s="85" t="s">
        <v>87</v>
      </c>
      <c r="J49" s="57"/>
    </row>
    <row r="50" spans="1:10" ht="12.75" x14ac:dyDescent="0.2">
      <c r="A50" s="72">
        <v>5001</v>
      </c>
      <c r="B50" s="69" t="s">
        <v>9</v>
      </c>
      <c r="C50" s="73">
        <v>5100.99</v>
      </c>
      <c r="D50" s="74">
        <v>139.85</v>
      </c>
      <c r="E50" s="83">
        <v>105.25</v>
      </c>
      <c r="F50" s="74">
        <v>24.76</v>
      </c>
      <c r="G50" s="83">
        <v>12.64</v>
      </c>
      <c r="H50" s="74">
        <v>6.76</v>
      </c>
      <c r="I50" s="85" t="s">
        <v>88</v>
      </c>
      <c r="J50" s="57"/>
    </row>
    <row r="51" spans="1:10" ht="12.75" x14ac:dyDescent="0.2">
      <c r="A51" s="72">
        <v>5101</v>
      </c>
      <c r="B51" s="69" t="s">
        <v>9</v>
      </c>
      <c r="C51" s="73">
        <v>5200.99</v>
      </c>
      <c r="D51" s="74">
        <v>142.80000000000001</v>
      </c>
      <c r="E51" s="83">
        <v>107.24</v>
      </c>
      <c r="F51" s="74">
        <v>25.21</v>
      </c>
      <c r="G51" s="83">
        <v>12.89</v>
      </c>
      <c r="H51" s="74">
        <v>6.88</v>
      </c>
      <c r="I51" s="85" t="s">
        <v>89</v>
      </c>
      <c r="J51" s="57"/>
    </row>
    <row r="52" spans="1:10" ht="12.75" x14ac:dyDescent="0.2">
      <c r="A52" s="72">
        <v>5201</v>
      </c>
      <c r="B52" s="69" t="s">
        <v>9</v>
      </c>
      <c r="C52" s="73">
        <v>5300.99</v>
      </c>
      <c r="D52" s="74">
        <v>145.46</v>
      </c>
      <c r="E52" s="83">
        <v>109.58</v>
      </c>
      <c r="F52" s="74">
        <v>25.7</v>
      </c>
      <c r="G52" s="83">
        <v>13.14</v>
      </c>
      <c r="H52" s="74">
        <v>7.01</v>
      </c>
      <c r="I52" s="85" t="s">
        <v>90</v>
      </c>
      <c r="J52" s="57"/>
    </row>
    <row r="53" spans="1:10" ht="12.75" x14ac:dyDescent="0.2">
      <c r="A53" s="72">
        <v>5301</v>
      </c>
      <c r="B53" s="69" t="s">
        <v>9</v>
      </c>
      <c r="C53" s="73">
        <v>999999.99</v>
      </c>
      <c r="D53" s="74">
        <v>146.52000000000001</v>
      </c>
      <c r="E53" s="83">
        <v>110.24</v>
      </c>
      <c r="F53" s="86">
        <v>25.87</v>
      </c>
      <c r="G53" s="87">
        <v>13.22</v>
      </c>
      <c r="H53" s="86">
        <v>7.06</v>
      </c>
      <c r="I53" s="85" t="s">
        <v>91</v>
      </c>
      <c r="J53" s="57"/>
    </row>
    <row r="54" spans="1:10" ht="12.75" x14ac:dyDescent="0.2">
      <c r="A54" s="75"/>
      <c r="B54" s="76"/>
      <c r="C54" s="77"/>
      <c r="D54" s="78"/>
      <c r="E54" s="79"/>
      <c r="F54" s="79"/>
      <c r="G54" s="79"/>
      <c r="H54" s="79"/>
      <c r="I54" s="80"/>
    </row>
    <row r="55" spans="1:10" ht="12.75" x14ac:dyDescent="0.2">
      <c r="A55" s="75"/>
      <c r="B55" s="76"/>
      <c r="C55" s="77"/>
      <c r="D55" s="78"/>
      <c r="E55" s="79"/>
      <c r="F55" s="79"/>
      <c r="G55" s="79"/>
      <c r="H55" s="79"/>
      <c r="I55" s="80"/>
    </row>
    <row r="56" spans="1:10" x14ac:dyDescent="0.2">
      <c r="C56" s="15"/>
      <c r="D56" s="16"/>
    </row>
    <row r="57" spans="1:10" x14ac:dyDescent="0.2">
      <c r="C57" s="15"/>
      <c r="D57" s="16"/>
    </row>
    <row r="58" spans="1:10" x14ac:dyDescent="0.2">
      <c r="C58" s="15"/>
      <c r="D58" s="16"/>
    </row>
    <row r="59" spans="1:10" x14ac:dyDescent="0.2">
      <c r="C59" s="15"/>
      <c r="D59" s="16"/>
    </row>
    <row r="60" spans="1:10" x14ac:dyDescent="0.2">
      <c r="C60" s="15"/>
      <c r="D60" s="16"/>
    </row>
    <row r="61" spans="1:10" x14ac:dyDescent="0.2">
      <c r="C61" s="15"/>
      <c r="D61" s="16"/>
    </row>
    <row r="62" spans="1:10" x14ac:dyDescent="0.2">
      <c r="C62" s="15"/>
      <c r="D62" s="16"/>
    </row>
    <row r="63" spans="1:10" x14ac:dyDescent="0.2">
      <c r="C63" s="15"/>
      <c r="D63" s="16"/>
    </row>
    <row r="64" spans="1:10" x14ac:dyDescent="0.2">
      <c r="C64" s="15"/>
      <c r="D64" s="16"/>
    </row>
    <row r="65" spans="3:4" x14ac:dyDescent="0.2">
      <c r="C65" s="15"/>
      <c r="D65" s="16"/>
    </row>
    <row r="66" spans="3:4" x14ac:dyDescent="0.2">
      <c r="C66" s="15"/>
      <c r="D66" s="16"/>
    </row>
    <row r="67" spans="3:4" x14ac:dyDescent="0.2">
      <c r="C67" s="15"/>
      <c r="D67" s="16"/>
    </row>
    <row r="68" spans="3:4" x14ac:dyDescent="0.2">
      <c r="C68" s="15"/>
      <c r="D68" s="16"/>
    </row>
    <row r="69" spans="3:4" x14ac:dyDescent="0.2">
      <c r="C69" s="15"/>
      <c r="D69" s="16"/>
    </row>
    <row r="70" spans="3:4" x14ac:dyDescent="0.2">
      <c r="C70" s="15"/>
      <c r="D70" s="16"/>
    </row>
    <row r="71" spans="3:4" x14ac:dyDescent="0.2">
      <c r="C71" s="15"/>
      <c r="D71" s="16"/>
    </row>
    <row r="72" spans="3:4" x14ac:dyDescent="0.2">
      <c r="C72" s="15"/>
      <c r="D72" s="16"/>
    </row>
    <row r="73" spans="3:4" x14ac:dyDescent="0.2">
      <c r="C73" s="15"/>
      <c r="D73" s="16"/>
    </row>
    <row r="74" spans="3:4" x14ac:dyDescent="0.2">
      <c r="C74" s="15"/>
      <c r="D74" s="16"/>
    </row>
    <row r="75" spans="3:4" x14ac:dyDescent="0.2">
      <c r="C75" s="15"/>
      <c r="D75" s="16"/>
    </row>
    <row r="76" spans="3:4" x14ac:dyDescent="0.2">
      <c r="C76" s="15"/>
      <c r="D76" s="16"/>
    </row>
    <row r="77" spans="3:4" x14ac:dyDescent="0.2">
      <c r="C77" s="15"/>
      <c r="D77" s="16"/>
    </row>
    <row r="78" spans="3:4" x14ac:dyDescent="0.2">
      <c r="C78" s="15"/>
      <c r="D78" s="16"/>
    </row>
    <row r="79" spans="3:4" x14ac:dyDescent="0.2">
      <c r="C79" s="15"/>
      <c r="D79" s="16"/>
    </row>
    <row r="80" spans="3:4" x14ac:dyDescent="0.2">
      <c r="C80" s="15"/>
      <c r="D80" s="16"/>
    </row>
    <row r="81" spans="3:4" x14ac:dyDescent="0.2">
      <c r="C81" s="15"/>
      <c r="D81" s="16"/>
    </row>
    <row r="82" spans="3:4" x14ac:dyDescent="0.2">
      <c r="C82" s="15"/>
      <c r="D82" s="16"/>
    </row>
    <row r="83" spans="3:4" x14ac:dyDescent="0.2">
      <c r="C83" s="15"/>
      <c r="D83" s="16"/>
    </row>
    <row r="84" spans="3:4" x14ac:dyDescent="0.2">
      <c r="C84" s="15"/>
      <c r="D84" s="16"/>
    </row>
    <row r="85" spans="3:4" x14ac:dyDescent="0.2">
      <c r="C85" s="15"/>
      <c r="D85" s="16"/>
    </row>
    <row r="86" spans="3:4" x14ac:dyDescent="0.2">
      <c r="C86" s="15"/>
      <c r="D86" s="16"/>
    </row>
    <row r="87" spans="3:4" x14ac:dyDescent="0.2">
      <c r="C87" s="15"/>
      <c r="D87" s="16"/>
    </row>
    <row r="88" spans="3:4" x14ac:dyDescent="0.2">
      <c r="C88" s="15"/>
      <c r="D88" s="16"/>
    </row>
    <row r="89" spans="3:4" x14ac:dyDescent="0.2">
      <c r="C89" s="15"/>
      <c r="D89" s="16"/>
    </row>
    <row r="90" spans="3:4" x14ac:dyDescent="0.2">
      <c r="C90" s="15"/>
      <c r="D90" s="16"/>
    </row>
    <row r="91" spans="3:4" x14ac:dyDescent="0.2">
      <c r="C91" s="15"/>
      <c r="D91" s="16"/>
    </row>
    <row r="92" spans="3:4" x14ac:dyDescent="0.2">
      <c r="C92" s="15"/>
      <c r="D92" s="16"/>
    </row>
    <row r="93" spans="3:4" x14ac:dyDescent="0.2">
      <c r="C93" s="15"/>
      <c r="D93" s="16"/>
    </row>
    <row r="94" spans="3:4" x14ac:dyDescent="0.2">
      <c r="C94" s="15"/>
      <c r="D94" s="16"/>
    </row>
    <row r="95" spans="3:4" x14ac:dyDescent="0.2">
      <c r="C95" s="15"/>
      <c r="D95" s="16"/>
    </row>
    <row r="96" spans="3:4" x14ac:dyDescent="0.2">
      <c r="C96" s="15"/>
      <c r="D96" s="16"/>
    </row>
    <row r="97" spans="3:4" x14ac:dyDescent="0.2">
      <c r="C97" s="15"/>
      <c r="D97" s="16"/>
    </row>
    <row r="98" spans="3:4" x14ac:dyDescent="0.2">
      <c r="C98" s="15"/>
      <c r="D98" s="16"/>
    </row>
    <row r="99" spans="3:4" x14ac:dyDescent="0.2">
      <c r="C99" s="15"/>
      <c r="D99" s="16"/>
    </row>
    <row r="100" spans="3:4" x14ac:dyDescent="0.2">
      <c r="C100" s="15"/>
      <c r="D100" s="16"/>
    </row>
    <row r="101" spans="3:4" x14ac:dyDescent="0.2">
      <c r="C101" s="15"/>
      <c r="D101" s="16"/>
    </row>
    <row r="102" spans="3:4" x14ac:dyDescent="0.2">
      <c r="C102" s="15"/>
      <c r="D102" s="16"/>
    </row>
    <row r="103" spans="3:4" x14ac:dyDescent="0.2">
      <c r="C103" s="15"/>
      <c r="D103" s="16"/>
    </row>
    <row r="104" spans="3:4" x14ac:dyDescent="0.2">
      <c r="C104" s="15"/>
      <c r="D104" s="16"/>
    </row>
    <row r="105" spans="3:4" x14ac:dyDescent="0.2">
      <c r="C105" s="15"/>
      <c r="D105" s="16"/>
    </row>
    <row r="106" spans="3:4" x14ac:dyDescent="0.2">
      <c r="C106" s="15"/>
      <c r="D106" s="16"/>
    </row>
    <row r="107" spans="3:4" x14ac:dyDescent="0.2">
      <c r="C107" s="15"/>
      <c r="D107" s="16"/>
    </row>
    <row r="108" spans="3:4" x14ac:dyDescent="0.2">
      <c r="C108" s="15"/>
      <c r="D108" s="16"/>
    </row>
    <row r="109" spans="3:4" x14ac:dyDescent="0.2">
      <c r="C109" s="15"/>
      <c r="D109" s="16"/>
    </row>
    <row r="110" spans="3:4" x14ac:dyDescent="0.2">
      <c r="C110" s="15"/>
      <c r="D110" s="16"/>
    </row>
    <row r="111" spans="3:4" x14ac:dyDescent="0.2">
      <c r="C111" s="15"/>
      <c r="D111" s="16"/>
    </row>
    <row r="112" spans="3:4" x14ac:dyDescent="0.2">
      <c r="C112" s="15"/>
      <c r="D112" s="16"/>
    </row>
    <row r="113" spans="3:4" x14ac:dyDescent="0.2">
      <c r="C113" s="15"/>
      <c r="D113" s="16"/>
    </row>
    <row r="114" spans="3:4" x14ac:dyDescent="0.2">
      <c r="C114" s="15"/>
      <c r="D114" s="16"/>
    </row>
    <row r="115" spans="3:4" x14ac:dyDescent="0.2">
      <c r="C115" s="15"/>
      <c r="D115" s="16"/>
    </row>
    <row r="116" spans="3:4" x14ac:dyDescent="0.2">
      <c r="C116" s="15"/>
      <c r="D116" s="16"/>
    </row>
    <row r="117" spans="3:4" x14ac:dyDescent="0.2">
      <c r="C117" s="15"/>
      <c r="D117" s="16"/>
    </row>
    <row r="118" spans="3:4" x14ac:dyDescent="0.2">
      <c r="C118" s="15"/>
      <c r="D118" s="16"/>
    </row>
    <row r="119" spans="3:4" x14ac:dyDescent="0.2">
      <c r="C119" s="15"/>
      <c r="D119" s="16"/>
    </row>
    <row r="120" spans="3:4" x14ac:dyDescent="0.2">
      <c r="C120" s="15"/>
      <c r="D120" s="16"/>
    </row>
    <row r="121" spans="3:4" x14ac:dyDescent="0.2">
      <c r="C121" s="15"/>
      <c r="D121" s="16"/>
    </row>
    <row r="122" spans="3:4" x14ac:dyDescent="0.2">
      <c r="C122" s="15"/>
      <c r="D122" s="16"/>
    </row>
    <row r="123" spans="3:4" x14ac:dyDescent="0.2">
      <c r="C123" s="15"/>
      <c r="D123" s="16"/>
    </row>
    <row r="124" spans="3:4" x14ac:dyDescent="0.2">
      <c r="D124" s="16"/>
    </row>
    <row r="125" spans="3:4" x14ac:dyDescent="0.2">
      <c r="D125" s="16"/>
    </row>
    <row r="126" spans="3:4" x14ac:dyDescent="0.2">
      <c r="D126" s="16"/>
    </row>
    <row r="127" spans="3:4" x14ac:dyDescent="0.2">
      <c r="D127" s="16"/>
    </row>
    <row r="128" spans="3:4" x14ac:dyDescent="0.2">
      <c r="D128" s="16"/>
    </row>
    <row r="129" spans="4:4" x14ac:dyDescent="0.2">
      <c r="D129" s="16"/>
    </row>
    <row r="130" spans="4:4" x14ac:dyDescent="0.2">
      <c r="D130" s="16"/>
    </row>
    <row r="131" spans="4:4" x14ac:dyDescent="0.2">
      <c r="D131" s="16"/>
    </row>
    <row r="132" spans="4:4" x14ac:dyDescent="0.2">
      <c r="D132" s="16"/>
    </row>
    <row r="133" spans="4:4" x14ac:dyDescent="0.2">
      <c r="D133" s="16"/>
    </row>
    <row r="134" spans="4:4" x14ac:dyDescent="0.2">
      <c r="D134" s="16"/>
    </row>
    <row r="135" spans="4:4" x14ac:dyDescent="0.2">
      <c r="D135" s="16"/>
    </row>
    <row r="136" spans="4:4" x14ac:dyDescent="0.2">
      <c r="D136" s="16"/>
    </row>
    <row r="137" spans="4:4" x14ac:dyDescent="0.2">
      <c r="D137" s="16"/>
    </row>
    <row r="138" spans="4:4" x14ac:dyDescent="0.2">
      <c r="D138" s="16"/>
    </row>
    <row r="139" spans="4:4" x14ac:dyDescent="0.2">
      <c r="D139" s="16"/>
    </row>
    <row r="140" spans="4:4" x14ac:dyDescent="0.2">
      <c r="D140" s="16"/>
    </row>
    <row r="141" spans="4:4" x14ac:dyDescent="0.2">
      <c r="D141" s="16"/>
    </row>
    <row r="142" spans="4:4" x14ac:dyDescent="0.2">
      <c r="D142" s="16"/>
    </row>
    <row r="143" spans="4:4" x14ac:dyDescent="0.2">
      <c r="D143" s="16"/>
    </row>
    <row r="144" spans="4:4" x14ac:dyDescent="0.2">
      <c r="D144" s="16"/>
    </row>
    <row r="145" spans="4:4" x14ac:dyDescent="0.2">
      <c r="D145" s="16"/>
    </row>
    <row r="146" spans="4:4" x14ac:dyDescent="0.2">
      <c r="D146" s="16"/>
    </row>
    <row r="147" spans="4:4" x14ac:dyDescent="0.2">
      <c r="D147" s="16"/>
    </row>
    <row r="148" spans="4:4" x14ac:dyDescent="0.2">
      <c r="D148" s="16"/>
    </row>
    <row r="149" spans="4:4" x14ac:dyDescent="0.2">
      <c r="D149" s="16"/>
    </row>
    <row r="150" spans="4:4" x14ac:dyDescent="0.2">
      <c r="D150" s="16"/>
    </row>
    <row r="151" spans="4:4" x14ac:dyDescent="0.2">
      <c r="D151" s="16"/>
    </row>
    <row r="152" spans="4:4" x14ac:dyDescent="0.2">
      <c r="D152" s="16"/>
    </row>
    <row r="153" spans="4:4" x14ac:dyDescent="0.2">
      <c r="D153" s="16"/>
    </row>
    <row r="154" spans="4:4" x14ac:dyDescent="0.2">
      <c r="D154" s="16"/>
    </row>
    <row r="155" spans="4:4" x14ac:dyDescent="0.2">
      <c r="D155" s="16"/>
    </row>
    <row r="156" spans="4:4" x14ac:dyDescent="0.2">
      <c r="D156" s="16"/>
    </row>
    <row r="157" spans="4:4" x14ac:dyDescent="0.2">
      <c r="D157" s="16"/>
    </row>
    <row r="158" spans="4:4" x14ac:dyDescent="0.2">
      <c r="D158" s="16"/>
    </row>
    <row r="159" spans="4:4" x14ac:dyDescent="0.2">
      <c r="D159" s="16"/>
    </row>
    <row r="160" spans="4:4" x14ac:dyDescent="0.2">
      <c r="D160" s="16"/>
    </row>
    <row r="161" spans="4:4" x14ac:dyDescent="0.2">
      <c r="D161" s="16"/>
    </row>
    <row r="162" spans="4:4" x14ac:dyDescent="0.2">
      <c r="D162" s="16"/>
    </row>
    <row r="163" spans="4:4" x14ac:dyDescent="0.2">
      <c r="D163" s="16"/>
    </row>
    <row r="164" spans="4:4" x14ac:dyDescent="0.2">
      <c r="D164" s="16"/>
    </row>
    <row r="165" spans="4:4" x14ac:dyDescent="0.2">
      <c r="D165" s="16"/>
    </row>
    <row r="166" spans="4:4" x14ac:dyDescent="0.2">
      <c r="D166" s="16"/>
    </row>
    <row r="167" spans="4:4" x14ac:dyDescent="0.2">
      <c r="D167" s="16"/>
    </row>
    <row r="168" spans="4:4" x14ac:dyDescent="0.2">
      <c r="D168" s="16"/>
    </row>
    <row r="169" spans="4:4" x14ac:dyDescent="0.2">
      <c r="D169" s="16"/>
    </row>
    <row r="170" spans="4:4" x14ac:dyDescent="0.2">
      <c r="D170" s="16"/>
    </row>
    <row r="171" spans="4:4" x14ac:dyDescent="0.2">
      <c r="D171" s="16"/>
    </row>
    <row r="172" spans="4:4" x14ac:dyDescent="0.2">
      <c r="D172" s="16"/>
    </row>
    <row r="173" spans="4:4" x14ac:dyDescent="0.2">
      <c r="D173" s="16"/>
    </row>
    <row r="174" spans="4:4" x14ac:dyDescent="0.2">
      <c r="D174" s="16"/>
    </row>
    <row r="175" spans="4:4" x14ac:dyDescent="0.2">
      <c r="D175" s="16"/>
    </row>
    <row r="176" spans="4:4" x14ac:dyDescent="0.2">
      <c r="D176" s="16"/>
    </row>
    <row r="177" spans="4:4" x14ac:dyDescent="0.2">
      <c r="D177" s="16"/>
    </row>
    <row r="178" spans="4:4" x14ac:dyDescent="0.2">
      <c r="D178" s="16"/>
    </row>
    <row r="179" spans="4:4" x14ac:dyDescent="0.2">
      <c r="D179" s="16"/>
    </row>
    <row r="180" spans="4:4" x14ac:dyDescent="0.2">
      <c r="D180" s="16"/>
    </row>
    <row r="181" spans="4:4" x14ac:dyDescent="0.2">
      <c r="D181" s="16"/>
    </row>
    <row r="182" spans="4:4" x14ac:dyDescent="0.2">
      <c r="D182" s="16"/>
    </row>
    <row r="183" spans="4:4" x14ac:dyDescent="0.2">
      <c r="D183" s="16"/>
    </row>
    <row r="184" spans="4:4" x14ac:dyDescent="0.2">
      <c r="D184" s="16"/>
    </row>
  </sheetData>
  <sheetProtection password="CD9E" sheet="1" objects="1" scenarios="1"/>
  <mergeCells count="1">
    <mergeCell ref="A1:I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0B85A7-478B-41E1-95D6-280EEBFB63E2}"/>
</file>

<file path=customXml/itemProps2.xml><?xml version="1.0" encoding="utf-8"?>
<ds:datastoreItem xmlns:ds="http://schemas.openxmlformats.org/officeDocument/2006/customXml" ds:itemID="{63E7E3B5-0792-4EAD-B510-4AD56C07038E}"/>
</file>

<file path=customXml/itemProps3.xml><?xml version="1.0" encoding="utf-8"?>
<ds:datastoreItem xmlns:ds="http://schemas.openxmlformats.org/officeDocument/2006/customXml" ds:itemID="{86DCCEFA-8F44-476B-AD0D-C9CB7C0A037F}"/>
</file>

<file path=customXml/itemProps4.xml><?xml version="1.0" encoding="utf-8"?>
<ds:datastoreItem xmlns:ds="http://schemas.openxmlformats.org/officeDocument/2006/customXml" ds:itemID="{89708D86-17B9-4B36-8BA6-287146DCA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ClassSupp</vt:lpstr>
      <vt:lpstr>ClassStd</vt:lpstr>
    </vt:vector>
  </TitlesOfParts>
  <Company>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Human Resources</dc:creator>
  <cp:lastModifiedBy>Zimm, Nicole - DOA Central Benefits</cp:lastModifiedBy>
  <cp:lastPrinted>2015-08-03T14:17:29Z</cp:lastPrinted>
  <dcterms:created xsi:type="dcterms:W3CDTF">2006-10-21T14:44:47Z</dcterms:created>
  <dcterms:modified xsi:type="dcterms:W3CDTF">2021-01-08T21:57:38Z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0x010100E9B479DE97358D43AEB72738EE1F2D08</vt:lpwstr>
  </property>
</Properties>
</file>