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ntral Benefits\BENEFITS\ICI\ICI Annual\2023\Premiums\"/>
    </mc:Choice>
  </mc:AlternateContent>
  <xr:revisionPtr revIDLastSave="0" documentId="8_{CC785887-54E7-45EF-A5B7-C07DA82A9796}" xr6:coauthVersionLast="47" xr6:coauthVersionMax="47" xr10:uidLastSave="{00000000-0000-0000-0000-000000000000}"/>
  <workbookProtection workbookAlgorithmName="SHA-512" workbookHashValue="xzzTDsqmUtPzCnnD9P1gDJ2/Kcz2xuPh9NO/VScTGt0uxfUdQXFg2o7CvKTK9L1XNuSFy2NnMKmXMl5hWksrPQ==" workbookSaltValue="DpF+4WF7zOYGxUoQCy+ayw==" workbookSpinCount="100000" lockStructure="1"/>
  <bookViews>
    <workbookView xWindow="28680" yWindow="-120" windowWidth="25440" windowHeight="15390" xr2:uid="{00000000-000D-0000-FFFF-FFFF00000000}"/>
  </bookViews>
  <sheets>
    <sheet name="Calculation" sheetId="1" r:id="rId1"/>
    <sheet name="ClassSupp" sheetId="7" r:id="rId2"/>
    <sheet name="ClassStd" sheetId="6" r:id="rId3"/>
    <sheet name="StateShare" sheetId="8" r:id="rId4"/>
  </sheets>
  <definedNames>
    <definedName name="_xlnm._FilterDatabase" localSheetId="0" hidden="1">Calculation!$N$12:$N$18</definedName>
    <definedName name="Source">#REF!</definedName>
    <definedName name="ValidIC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4" i="1" l="1"/>
  <c r="B15" i="1" s="1"/>
  <c r="B10" i="1" l="1"/>
  <c r="B16" i="1" l="1"/>
  <c r="B19" i="1" s="1"/>
  <c r="B17" i="1" l="1"/>
  <c r="B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Office of Human Resources</author>
  </authors>
  <commentList>
    <comment ref="B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If the premium amount shown in this cell is followed by ER, it means that the entire premium is paid by the employer.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<sst xmlns="http://schemas.openxmlformats.org/spreadsheetml/2006/main" count="264" uniqueCount="45">
  <si>
    <t>Hourly Rate</t>
  </si>
  <si>
    <t>Classified Employee</t>
  </si>
  <si>
    <t>Percent FTE</t>
  </si>
  <si>
    <t>Annual Earnings</t>
  </si>
  <si>
    <t>Annual Earnings Rounded Up</t>
  </si>
  <si>
    <t>Monthly Earnings for ICI Premium Determination</t>
  </si>
  <si>
    <r>
      <t>Standard</t>
    </r>
    <r>
      <rPr>
        <sz val="10"/>
        <rFont val="Arial"/>
        <family val="2"/>
      </rPr>
      <t xml:space="preserve"> ICI Premium</t>
    </r>
  </si>
  <si>
    <r>
      <t>Supplemental</t>
    </r>
    <r>
      <rPr>
        <sz val="10"/>
        <rFont val="Arial"/>
        <family val="2"/>
      </rPr>
      <t xml:space="preserve"> ICI Premium</t>
    </r>
  </si>
  <si>
    <r>
      <t xml:space="preserve">
</t>
    </r>
    <r>
      <rPr>
        <sz val="12"/>
        <rFont val="Verdana"/>
        <family val="2"/>
      </rPr>
      <t>Classified</t>
    </r>
    <r>
      <rPr>
        <b/>
        <sz val="12"/>
        <rFont val="Verdana"/>
        <family val="2"/>
      </rPr>
      <t xml:space="preserve"> SUPPLEMENTAL</t>
    </r>
    <r>
      <rPr>
        <sz val="12"/>
        <rFont val="Verdana"/>
        <family val="2"/>
      </rPr>
      <t xml:space="preserve">
ICI Plan Premiums</t>
    </r>
    <r>
      <rPr>
        <b/>
        <sz val="12"/>
        <rFont val="Verdana"/>
        <family val="2"/>
      </rPr>
      <t xml:space="preserve">
</t>
    </r>
  </si>
  <si>
    <t>-</t>
  </si>
  <si>
    <t>Monthly Sal</t>
  </si>
  <si>
    <t>To</t>
  </si>
  <si>
    <t>Monthly Sal End</t>
  </si>
  <si>
    <t>45A</t>
  </si>
  <si>
    <t>45B</t>
  </si>
  <si>
    <t>45C</t>
  </si>
  <si>
    <t>45D</t>
  </si>
  <si>
    <t>45E</t>
  </si>
  <si>
    <t>Standard Premium Category</t>
  </si>
  <si>
    <r>
      <t xml:space="preserve">INSTRUCTIONS:  </t>
    </r>
    <r>
      <rPr>
        <sz val="10"/>
        <rFont val="Arial"/>
        <family val="2"/>
      </rPr>
      <t>Fill in the cells that are highlighted in yellow.  The other cells will be calculated for you</t>
    </r>
  </si>
  <si>
    <t>Last Name</t>
  </si>
  <si>
    <t>&amp; Above</t>
  </si>
  <si>
    <t>A</t>
  </si>
  <si>
    <t>B</t>
  </si>
  <si>
    <t>C</t>
  </si>
  <si>
    <t>D</t>
  </si>
  <si>
    <t>E</t>
  </si>
  <si>
    <t>K</t>
  </si>
  <si>
    <t xml:space="preserve"> </t>
  </si>
  <si>
    <r>
      <t xml:space="preserve">State Share </t>
    </r>
    <r>
      <rPr>
        <sz val="10"/>
        <rFont val="Arial"/>
        <family val="2"/>
      </rPr>
      <t>ICI Premium</t>
    </r>
  </si>
  <si>
    <r>
      <t xml:space="preserve">
Classified</t>
    </r>
    <r>
      <rPr>
        <b/>
        <sz val="8"/>
        <rFont val="Verdana"/>
        <family val="2"/>
      </rPr>
      <t xml:space="preserve"> STANDARD</t>
    </r>
    <r>
      <rPr>
        <sz val="8"/>
        <rFont val="Verdana"/>
        <family val="2"/>
      </rPr>
      <t xml:space="preserve">
ICI Plan Premiums</t>
    </r>
    <r>
      <rPr>
        <b/>
        <sz val="8"/>
        <rFont val="Verdana"/>
        <family val="2"/>
      </rPr>
      <t xml:space="preserve">
</t>
    </r>
  </si>
  <si>
    <t>ICI Effective Date</t>
  </si>
  <si>
    <t>Employee Start Date (MM/DD/YYYY)</t>
  </si>
  <si>
    <t>Employee ID</t>
  </si>
  <si>
    <t>&gt;1040</t>
  </si>
  <si>
    <t>=&gt;184</t>
  </si>
  <si>
    <t>Temporary* 80</t>
  </si>
  <si>
    <t>Hours of sick</t>
  </si>
  <si>
    <t>Category</t>
  </si>
  <si>
    <t>0</t>
  </si>
  <si>
    <t>=&gt;520</t>
  </si>
  <si>
    <t>=&gt;728</t>
  </si>
  <si>
    <r>
      <t xml:space="preserve">
State Contributions
ICI Plan Premiums</t>
    </r>
    <r>
      <rPr>
        <b/>
        <sz val="8"/>
        <rFont val="Verdana"/>
        <family val="2"/>
      </rPr>
      <t xml:space="preserve">
</t>
    </r>
  </si>
  <si>
    <t>ER</t>
  </si>
  <si>
    <t>CALCULATION OF EARNINGS FOR DETERMINING 
ICI PREMIUM RATE EFFECTIVE 2-1-2023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</si>
</sst>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0_);[Red]\(&quot;$&quot;#,##0.000\)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9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8"/>
      <name val="Verdana"/>
      <family val="2"/>
    </font>
    <font>
      <b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8" fontId="0" fillId="0" borderId="0" xfId="0" applyNumberFormat="1"/>
    <xf numFmtId="10" fontId="0" fillId="0" borderId="0" xfId="0" applyNumberFormat="1" applyAlignment="1">
      <alignment horizontal="right"/>
    </xf>
    <xf numFmtId="7" fontId="0" fillId="0" borderId="0" xfId="1" applyNumberFormat="1" applyFont="1" applyAlignment="1">
      <alignment horizontal="right"/>
    </xf>
    <xf numFmtId="0" fontId="7" fillId="0" borderId="0" xfId="0" applyFont="1"/>
    <xf numFmtId="4" fontId="7" fillId="0" borderId="0" xfId="0" applyNumberFormat="1" applyFont="1" applyAlignment="1">
      <alignment horizontal="lef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2" fontId="12" fillId="0" borderId="0" xfId="0" applyNumberFormat="1" applyFont="1"/>
    <xf numFmtId="8" fontId="11" fillId="0" borderId="0" xfId="0" applyNumberFormat="1" applyFont="1" applyAlignment="1">
      <alignment horizontal="right" wrapText="1"/>
    </xf>
    <xf numFmtId="8" fontId="11" fillId="0" borderId="0" xfId="0" applyNumberFormat="1" applyFont="1" applyAlignment="1">
      <alignment horizontal="right" vertical="top" wrapText="1"/>
    </xf>
    <xf numFmtId="2" fontId="11" fillId="0" borderId="0" xfId="0" applyNumberFormat="1" applyFont="1" applyAlignment="1">
      <alignment horizontal="right" vertical="top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right" vertical="top" wrapText="1"/>
    </xf>
    <xf numFmtId="164" fontId="0" fillId="0" borderId="1" xfId="0" applyNumberFormat="1" applyBorder="1" applyAlignment="1">
      <alignment horizontal="right"/>
    </xf>
    <xf numFmtId="10" fontId="0" fillId="2" borderId="1" xfId="0" applyNumberFormat="1" applyFill="1" applyBorder="1" applyAlignment="1" applyProtection="1">
      <alignment horizontal="right"/>
      <protection locked="0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10" fillId="2" borderId="1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>
      <alignment wrapText="1"/>
    </xf>
    <xf numFmtId="0" fontId="0" fillId="0" borderId="3" xfId="0" applyBorder="1" applyAlignment="1">
      <alignment horizontal="right"/>
    </xf>
    <xf numFmtId="0" fontId="0" fillId="0" borderId="0" xfId="0" applyAlignment="1">
      <alignment horizontal="left" wrapText="1"/>
    </xf>
    <xf numFmtId="4" fontId="14" fillId="0" borderId="1" xfId="0" applyNumberFormat="1" applyFont="1" applyBorder="1" applyAlignment="1">
      <alignment horizontal="left" wrapText="1"/>
    </xf>
    <xf numFmtId="4" fontId="14" fillId="0" borderId="1" xfId="0" applyNumberFormat="1" applyFont="1" applyBorder="1" applyAlignment="1">
      <alignment horizontal="center" wrapText="1"/>
    </xf>
    <xf numFmtId="4" fontId="14" fillId="0" borderId="1" xfId="0" applyNumberFormat="1" applyFont="1" applyBorder="1" applyAlignment="1">
      <alignment horizontal="center"/>
    </xf>
    <xf numFmtId="2" fontId="14" fillId="3" borderId="1" xfId="0" applyNumberFormat="1" applyFont="1" applyFill="1" applyBorder="1" applyAlignment="1">
      <alignment horizontal="right" wrapText="1"/>
    </xf>
    <xf numFmtId="0" fontId="6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5" fillId="0" borderId="0" xfId="0" applyFont="1" applyAlignment="1">
      <alignment wrapText="1"/>
    </xf>
    <xf numFmtId="0" fontId="5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164" fontId="3" fillId="0" borderId="4" xfId="0" applyNumberFormat="1" applyFont="1" applyBorder="1" applyAlignment="1">
      <alignment wrapText="1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5" xfId="0" applyBorder="1" applyAlignment="1">
      <alignment horizontal="right" wrapText="1"/>
    </xf>
    <xf numFmtId="0" fontId="0" fillId="4" borderId="1" xfId="0" applyFill="1" applyBorder="1" applyAlignment="1">
      <alignment horizontal="right" wrapText="1"/>
    </xf>
    <xf numFmtId="164" fontId="0" fillId="0" borderId="0" xfId="0" applyNumberFormat="1"/>
    <xf numFmtId="0" fontId="17" fillId="0" borderId="0" xfId="0" applyFont="1"/>
    <xf numFmtId="8" fontId="0" fillId="0" borderId="1" xfId="0" applyNumberFormat="1" applyBorder="1" applyAlignment="1">
      <alignment horizontal="right"/>
    </xf>
    <xf numFmtId="8" fontId="2" fillId="0" borderId="0" xfId="0" applyNumberFormat="1" applyFont="1"/>
    <xf numFmtId="49" fontId="11" fillId="2" borderId="5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/>
    <xf numFmtId="4" fontId="14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left"/>
    </xf>
    <xf numFmtId="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/>
    <xf numFmtId="4" fontId="14" fillId="0" borderId="0" xfId="0" applyNumberFormat="1" applyFont="1" applyAlignment="1">
      <alignment horizontal="right"/>
    </xf>
    <xf numFmtId="0" fontId="14" fillId="0" borderId="0" xfId="0" applyFont="1"/>
    <xf numFmtId="0" fontId="2" fillId="0" borderId="0" xfId="0" applyFont="1"/>
    <xf numFmtId="2" fontId="2" fillId="0" borderId="0" xfId="0" applyNumberFormat="1" applyFont="1"/>
    <xf numFmtId="14" fontId="0" fillId="2" borderId="1" xfId="0" applyNumberFormat="1" applyFill="1" applyBorder="1" applyAlignment="1" applyProtection="1">
      <alignment horizontal="right"/>
      <protection locked="0"/>
    </xf>
    <xf numFmtId="14" fontId="0" fillId="0" borderId="1" xfId="0" applyNumberFormat="1" applyBorder="1" applyAlignment="1" applyProtection="1">
      <alignment horizontal="right"/>
      <protection locked="0"/>
    </xf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2" fontId="14" fillId="0" borderId="1" xfId="0" applyNumberFormat="1" applyFont="1" applyBorder="1" applyAlignment="1">
      <alignment horizontal="right" wrapText="1"/>
    </xf>
    <xf numFmtId="2" fontId="0" fillId="5" borderId="4" xfId="0" applyNumberFormat="1" applyFill="1" applyBorder="1"/>
    <xf numFmtId="2" fontId="0" fillId="5" borderId="9" xfId="0" applyNumberFormat="1" applyFill="1" applyBorder="1"/>
    <xf numFmtId="2" fontId="0" fillId="5" borderId="0" xfId="0" applyNumberFormat="1" applyFill="1"/>
    <xf numFmtId="2" fontId="0" fillId="5" borderId="2" xfId="0" applyNumberFormat="1" applyFill="1" applyBorder="1"/>
    <xf numFmtId="2" fontId="0" fillId="5" borderId="10" xfId="0" applyNumberFormat="1" applyFill="1" applyBorder="1"/>
    <xf numFmtId="2" fontId="0" fillId="5" borderId="11" xfId="0" applyNumberFormat="1" applyFill="1" applyBorder="1"/>
    <xf numFmtId="0" fontId="19" fillId="6" borderId="1" xfId="0" applyFont="1" applyFill="1" applyBorder="1" applyAlignment="1">
      <alignment horizontal="left" wrapText="1"/>
    </xf>
    <xf numFmtId="0" fontId="18" fillId="6" borderId="1" xfId="0" applyFont="1" applyFill="1" applyBorder="1" applyAlignment="1">
      <alignment horizontal="center" wrapText="1"/>
    </xf>
    <xf numFmtId="0" fontId="18" fillId="6" borderId="1" xfId="0" applyFont="1" applyFill="1" applyBorder="1" applyAlignment="1">
      <alignment horizontal="center"/>
    </xf>
    <xf numFmtId="0" fontId="19" fillId="6" borderId="1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/>
    </xf>
    <xf numFmtId="2" fontId="0" fillId="7" borderId="0" xfId="0" applyNumberFormat="1" applyFill="1"/>
    <xf numFmtId="2" fontId="0" fillId="7" borderId="2" xfId="0" applyNumberFormat="1" applyFill="1" applyBorder="1"/>
    <xf numFmtId="2" fontId="2" fillId="7" borderId="1" xfId="0" applyNumberFormat="1" applyFont="1" applyFill="1" applyBorder="1" applyAlignment="1">
      <alignment horizontal="right" wrapText="1"/>
    </xf>
    <xf numFmtId="0" fontId="19" fillId="8" borderId="1" xfId="0" applyFont="1" applyFill="1" applyBorder="1" applyAlignment="1">
      <alignment horizontal="left" wrapText="1"/>
    </xf>
    <xf numFmtId="0" fontId="18" fillId="8" borderId="1" xfId="0" applyFont="1" applyFill="1" applyBorder="1" applyAlignment="1">
      <alignment horizontal="center" wrapText="1"/>
    </xf>
    <xf numFmtId="0" fontId="18" fillId="8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 wrapText="1"/>
    </xf>
    <xf numFmtId="0" fontId="19" fillId="8" borderId="1" xfId="0" applyFont="1" applyFill="1" applyBorder="1" applyAlignment="1">
      <alignment horizontal="center"/>
    </xf>
    <xf numFmtId="2" fontId="0" fillId="7" borderId="4" xfId="0" applyNumberFormat="1" applyFill="1" applyBorder="1"/>
    <xf numFmtId="2" fontId="0" fillId="7" borderId="9" xfId="0" applyNumberFormat="1" applyFill="1" applyBorder="1"/>
    <xf numFmtId="0" fontId="0" fillId="7" borderId="0" xfId="0" applyFill="1"/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wrapText="1"/>
    </xf>
    <xf numFmtId="0" fontId="11" fillId="2" borderId="6" xfId="0" applyFont="1" applyFill="1" applyBorder="1" applyAlignment="1" applyProtection="1">
      <alignment horizontal="left" wrapText="1"/>
      <protection locked="0"/>
    </xf>
    <xf numFmtId="0" fontId="11" fillId="2" borderId="7" xfId="0" applyFont="1" applyFill="1" applyBorder="1" applyAlignment="1" applyProtection="1">
      <alignment horizontal="left" wrapText="1"/>
      <protection locked="0"/>
    </xf>
    <xf numFmtId="0" fontId="11" fillId="2" borderId="8" xfId="0" applyFont="1" applyFill="1" applyBorder="1" applyAlignment="1" applyProtection="1">
      <alignment horizontal="left" wrapText="1"/>
      <protection locked="0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8" xfId="0" applyFont="1" applyFill="1" applyBorder="1" applyAlignment="1">
      <alignment horizontal="center" wrapText="1"/>
    </xf>
    <xf numFmtId="0" fontId="14" fillId="8" borderId="0" xfId="0" applyFont="1" applyFill="1" applyAlignment="1">
      <alignment horizontal="center" wrapText="1"/>
    </xf>
    <xf numFmtId="0" fontId="2" fillId="8" borderId="0" xfId="0" applyFont="1" applyFill="1"/>
    <xf numFmtId="0" fontId="14" fillId="5" borderId="0" xfId="0" applyFont="1" applyFill="1" applyAlignment="1">
      <alignment horizontal="center" wrapText="1"/>
    </xf>
    <xf numFmtId="0" fontId="2" fillId="5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3" name="Line 1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4" name="Line 2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5" name="Line 3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sp macro="" textlink="">
      <xdr:nvSpPr>
        <xdr:cNvPr id="5896" name="Line 4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SpPr>
          <a:spLocks noChangeShapeType="1"/>
        </xdr:cNvSpPr>
      </xdr:nvSpPr>
      <xdr:spPr bwMode="auto">
        <a:xfrm>
          <a:off x="1743075" y="5905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31"/>
  <sheetViews>
    <sheetView tabSelected="1" workbookViewId="0">
      <selection activeCell="E15" sqref="E15"/>
    </sheetView>
  </sheetViews>
  <sheetFormatPr defaultRowHeight="12.75" x14ac:dyDescent="0.2"/>
  <cols>
    <col min="1" max="1" width="50" customWidth="1"/>
    <col min="2" max="2" width="13.42578125" style="1" customWidth="1"/>
    <col min="3" max="3" width="10.5703125" customWidth="1"/>
    <col min="4" max="4" width="10.7109375" bestFit="1" customWidth="1"/>
    <col min="5" max="5" width="30.5703125" customWidth="1"/>
    <col min="6" max="7" width="9" customWidth="1"/>
    <col min="8" max="8" width="6.7109375" customWidth="1"/>
    <col min="9" max="9" width="9" customWidth="1"/>
    <col min="14" max="14" width="10.5703125" customWidth="1"/>
  </cols>
  <sheetData>
    <row r="2" spans="1:14" ht="26.25" customHeight="1" x14ac:dyDescent="0.2">
      <c r="A2" s="90" t="s">
        <v>44</v>
      </c>
      <c r="B2" s="90"/>
    </row>
    <row r="3" spans="1:14" ht="42" customHeight="1" x14ac:dyDescent="0.2">
      <c r="A3" s="91" t="s">
        <v>19</v>
      </c>
      <c r="B3" s="91"/>
    </row>
    <row r="4" spans="1:14" x14ac:dyDescent="0.2">
      <c r="A4" s="25" t="s">
        <v>20</v>
      </c>
      <c r="B4" s="92"/>
      <c r="C4" s="93"/>
      <c r="D4" s="94"/>
    </row>
    <row r="5" spans="1:14" x14ac:dyDescent="0.2">
      <c r="A5" s="36" t="s">
        <v>33</v>
      </c>
      <c r="B5" s="48"/>
      <c r="C5" s="27"/>
      <c r="D5" s="27"/>
    </row>
    <row r="6" spans="1:14" x14ac:dyDescent="0.2">
      <c r="A6" s="36"/>
      <c r="B6" s="42"/>
      <c r="C6" s="27"/>
      <c r="D6" s="27"/>
      <c r="N6" s="45"/>
    </row>
    <row r="7" spans="1:14" x14ac:dyDescent="0.2">
      <c r="A7" s="37"/>
      <c r="B7" s="43"/>
      <c r="C7" s="38"/>
      <c r="D7" s="38"/>
    </row>
    <row r="8" spans="1:14" ht="24" customHeight="1" x14ac:dyDescent="0.2">
      <c r="A8" s="41" t="s">
        <v>1</v>
      </c>
      <c r="B8" s="26"/>
    </row>
    <row r="9" spans="1:14" x14ac:dyDescent="0.2">
      <c r="A9" s="22" t="s">
        <v>32</v>
      </c>
      <c r="B9" s="61"/>
    </row>
    <row r="10" spans="1:14" x14ac:dyDescent="0.2">
      <c r="A10" s="22" t="s">
        <v>31</v>
      </c>
      <c r="B10" s="62" t="str">
        <f>IF(B9="","",IF(DAY(B9)=1,B9,EOMONTH(B9,0)+1))</f>
        <v/>
      </c>
    </row>
    <row r="11" spans="1:14" x14ac:dyDescent="0.2">
      <c r="A11" s="22" t="s">
        <v>0</v>
      </c>
      <c r="B11" s="40"/>
    </row>
    <row r="12" spans="1:14" x14ac:dyDescent="0.2">
      <c r="A12" s="22" t="s">
        <v>2</v>
      </c>
      <c r="B12" s="21"/>
      <c r="G12" t="s">
        <v>38</v>
      </c>
      <c r="H12" t="s">
        <v>37</v>
      </c>
    </row>
    <row r="13" spans="1:14" x14ac:dyDescent="0.2">
      <c r="A13" s="22" t="s">
        <v>18</v>
      </c>
      <c r="B13" s="24"/>
      <c r="C13" s="39"/>
      <c r="D13" s="36"/>
      <c r="E13" s="36"/>
      <c r="F13" s="36"/>
      <c r="G13" s="64">
        <v>1</v>
      </c>
      <c r="H13" s="65" t="s">
        <v>39</v>
      </c>
      <c r="J13" s="36"/>
      <c r="K13" t="s">
        <v>22</v>
      </c>
    </row>
    <row r="14" spans="1:14" x14ac:dyDescent="0.2">
      <c r="A14" s="22" t="s">
        <v>3</v>
      </c>
      <c r="B14" s="20">
        <f>SUM($B$11*$B$12*2080)</f>
        <v>0</v>
      </c>
      <c r="G14" s="64">
        <v>2</v>
      </c>
      <c r="H14" s="65" t="s">
        <v>35</v>
      </c>
      <c r="K14" t="s">
        <v>23</v>
      </c>
      <c r="M14" s="63"/>
    </row>
    <row r="15" spans="1:14" x14ac:dyDescent="0.2">
      <c r="A15" s="22" t="s">
        <v>4</v>
      </c>
      <c r="B15" s="20">
        <f>ROUNDUP($B$14,-3)</f>
        <v>0</v>
      </c>
      <c r="D15" s="3"/>
      <c r="G15" s="64">
        <v>3</v>
      </c>
      <c r="H15" s="66" t="s">
        <v>36</v>
      </c>
      <c r="K15" t="s">
        <v>24</v>
      </c>
    </row>
    <row r="16" spans="1:14" x14ac:dyDescent="0.2">
      <c r="A16" s="22" t="s">
        <v>5</v>
      </c>
      <c r="B16" s="20">
        <f>IF(ROUND($B$15/12,2) = 5333.33,5333.34,$B$15/12)</f>
        <v>0</v>
      </c>
      <c r="C16" s="44"/>
      <c r="D16" s="3"/>
      <c r="G16" s="64">
        <v>4</v>
      </c>
      <c r="H16" s="65" t="s">
        <v>40</v>
      </c>
      <c r="K16" t="s">
        <v>25</v>
      </c>
      <c r="M16" s="63"/>
    </row>
    <row r="17" spans="1:14" x14ac:dyDescent="0.2">
      <c r="A17" s="23" t="s">
        <v>6</v>
      </c>
      <c r="B17" s="20" t="e">
        <f>INDEX(ClassStd!A2:I53,MATCH(VLOOKUP($B$16,ClassStd!A4:A53,1,TRUE),ClassStd!A2:A53,0),MATCH($B$13,ClassStd!A2:I2,0))</f>
        <v>#N/A</v>
      </c>
      <c r="G17" s="64">
        <v>5</v>
      </c>
      <c r="H17" s="65" t="s">
        <v>41</v>
      </c>
      <c r="K17" t="s">
        <v>26</v>
      </c>
      <c r="M17" s="63"/>
    </row>
    <row r="18" spans="1:14" x14ac:dyDescent="0.2">
      <c r="A18" s="23" t="s">
        <v>7</v>
      </c>
      <c r="B18" s="20" t="str">
        <f>IF($B$16&lt;5333.34, "Not Elig", INDEX(ClassSupp!A2:I50,MATCH(VLOOKUP($B$16,ClassSupp!A4:C50,1,TRUE),ClassSupp!A2:A50,0),MATCH($B$13,ClassSupp!A2:I2,0)))</f>
        <v>Not Elig</v>
      </c>
      <c r="C18" s="34"/>
      <c r="D18" s="35"/>
      <c r="E18" s="35"/>
      <c r="F18" s="35"/>
      <c r="G18" s="64">
        <v>6</v>
      </c>
      <c r="H18" s="66" t="s">
        <v>34</v>
      </c>
      <c r="J18" s="35"/>
      <c r="K18" t="s">
        <v>27</v>
      </c>
    </row>
    <row r="19" spans="1:14" x14ac:dyDescent="0.2">
      <c r="A19" s="23" t="s">
        <v>29</v>
      </c>
      <c r="B19" s="46" t="e">
        <f>INDEX(StateShare!A2:I53,MATCH(VLOOKUP($B$16,StateShare!A4:A53,1,TRUE),StateShare!A2:A53,0),MATCH($B$13,StateShare!A2:I2,0))</f>
        <v>#N/A</v>
      </c>
      <c r="N19" t="s">
        <v>28</v>
      </c>
    </row>
    <row r="20" spans="1:14" x14ac:dyDescent="0.2">
      <c r="A20" s="4"/>
      <c r="B20" s="7"/>
    </row>
    <row r="21" spans="1:14" x14ac:dyDescent="0.2">
      <c r="A21" s="4"/>
      <c r="B21" s="3"/>
    </row>
    <row r="22" spans="1:14" x14ac:dyDescent="0.2">
      <c r="A22" s="4"/>
      <c r="B22" s="3"/>
    </row>
    <row r="23" spans="1:14" x14ac:dyDescent="0.2">
      <c r="A23" s="4"/>
      <c r="B23" s="3"/>
    </row>
    <row r="24" spans="1:14" x14ac:dyDescent="0.2">
      <c r="A24" s="4"/>
    </row>
    <row r="25" spans="1:14" x14ac:dyDescent="0.2">
      <c r="A25" s="4"/>
    </row>
    <row r="26" spans="1:14" x14ac:dyDescent="0.2">
      <c r="A26" s="5"/>
    </row>
    <row r="27" spans="1:14" x14ac:dyDescent="0.2">
      <c r="A27" s="4"/>
      <c r="B27" s="2"/>
    </row>
    <row r="28" spans="1:14" x14ac:dyDescent="0.2">
      <c r="A28" s="4"/>
      <c r="B28" s="7"/>
    </row>
    <row r="29" spans="1:14" x14ac:dyDescent="0.2">
      <c r="A29" s="4"/>
      <c r="B29" s="3"/>
    </row>
    <row r="30" spans="1:14" x14ac:dyDescent="0.2">
      <c r="A30" s="4"/>
      <c r="B30" s="8"/>
    </row>
    <row r="31" spans="1:14" x14ac:dyDescent="0.2">
      <c r="A31" s="4"/>
      <c r="B31" s="6"/>
    </row>
  </sheetData>
  <sheetProtection selectLockedCells="1"/>
  <mergeCells count="3">
    <mergeCell ref="A2:B2"/>
    <mergeCell ref="A3:B3"/>
    <mergeCell ref="B4:D4"/>
  </mergeCells>
  <phoneticPr fontId="2" type="noConversion"/>
  <dataValidations count="1">
    <dataValidation type="list" allowBlank="1" showInputMessage="1" showErrorMessage="1" sqref="B13" xr:uid="{00000000-0002-0000-0000-000000000000}">
      <formula1>$K$12:$K$18</formula1>
    </dataValidation>
  </dataValidations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0"/>
  <sheetViews>
    <sheetView workbookViewId="0">
      <selection activeCell="K45" sqref="K45"/>
    </sheetView>
  </sheetViews>
  <sheetFormatPr defaultRowHeight="15" x14ac:dyDescent="0.2"/>
  <cols>
    <col min="1" max="1" width="13.28515625" style="10" customWidth="1"/>
    <col min="2" max="2" width="2.5703125" style="13" customWidth="1"/>
    <col min="3" max="3" width="17" style="13" customWidth="1"/>
    <col min="4" max="4" width="11.42578125" style="9" customWidth="1"/>
  </cols>
  <sheetData>
    <row r="1" spans="1:9" ht="52.5" customHeight="1" x14ac:dyDescent="0.2">
      <c r="A1" s="95" t="s">
        <v>8</v>
      </c>
      <c r="B1" s="96"/>
      <c r="C1" s="96"/>
      <c r="D1" s="96"/>
      <c r="E1" s="96"/>
      <c r="F1" s="96"/>
      <c r="G1" s="96"/>
      <c r="H1" s="96"/>
      <c r="I1" s="97"/>
    </row>
    <row r="2" spans="1:9" ht="12.75" x14ac:dyDescent="0.2">
      <c r="A2" s="32" t="s">
        <v>10</v>
      </c>
      <c r="B2" s="32" t="s">
        <v>11</v>
      </c>
      <c r="C2" s="32" t="s">
        <v>12</v>
      </c>
      <c r="D2" s="32" t="s">
        <v>22</v>
      </c>
      <c r="E2" s="32" t="s">
        <v>23</v>
      </c>
      <c r="F2" s="32" t="s">
        <v>24</v>
      </c>
      <c r="G2" s="32" t="s">
        <v>25</v>
      </c>
      <c r="H2" s="32" t="s">
        <v>26</v>
      </c>
      <c r="I2" s="32" t="s">
        <v>27</v>
      </c>
    </row>
    <row r="3" spans="1:9" ht="12.75" x14ac:dyDescent="0.2">
      <c r="A3" s="32"/>
      <c r="B3" s="32"/>
      <c r="C3" s="32"/>
      <c r="D3" s="32" t="s">
        <v>13</v>
      </c>
      <c r="E3" s="33" t="s">
        <v>13</v>
      </c>
      <c r="F3" s="33" t="s">
        <v>14</v>
      </c>
      <c r="G3" s="33" t="s">
        <v>15</v>
      </c>
      <c r="H3" s="33" t="s">
        <v>16</v>
      </c>
      <c r="I3" s="33" t="s">
        <v>17</v>
      </c>
    </row>
    <row r="4" spans="1:9" ht="12.75" x14ac:dyDescent="0.2">
      <c r="A4" s="28">
        <v>5333.34</v>
      </c>
      <c r="B4" s="29" t="s">
        <v>9</v>
      </c>
      <c r="C4" s="30">
        <v>5400.99</v>
      </c>
      <c r="D4" s="31">
        <v>1.1599999999999999</v>
      </c>
      <c r="E4" s="67">
        <v>0.99</v>
      </c>
      <c r="F4" s="31">
        <v>0.91</v>
      </c>
      <c r="G4" s="67">
        <v>0.75</v>
      </c>
      <c r="H4" s="31">
        <v>0.66</v>
      </c>
      <c r="I4" s="67">
        <v>0.66</v>
      </c>
    </row>
    <row r="5" spans="1:9" ht="12.75" x14ac:dyDescent="0.2">
      <c r="A5" s="28">
        <v>5401</v>
      </c>
      <c r="B5" s="29" t="s">
        <v>9</v>
      </c>
      <c r="C5" s="30">
        <v>5500.99</v>
      </c>
      <c r="D5" s="31">
        <v>2.4900000000000002</v>
      </c>
      <c r="E5" s="67">
        <v>1.82</v>
      </c>
      <c r="F5" s="31">
        <v>1.5</v>
      </c>
      <c r="G5" s="67">
        <v>1.1599999999999999</v>
      </c>
      <c r="H5" s="31">
        <v>0.99</v>
      </c>
      <c r="I5" s="67">
        <v>0.99</v>
      </c>
    </row>
    <row r="6" spans="1:9" ht="12.75" x14ac:dyDescent="0.2">
      <c r="A6" s="28">
        <v>5501</v>
      </c>
      <c r="B6" s="29" t="s">
        <v>9</v>
      </c>
      <c r="C6" s="30">
        <v>5600.99</v>
      </c>
      <c r="D6" s="31">
        <v>3.74</v>
      </c>
      <c r="E6" s="67">
        <v>2.98</v>
      </c>
      <c r="F6" s="31">
        <v>2.16</v>
      </c>
      <c r="G6" s="67">
        <v>1.5</v>
      </c>
      <c r="H6" s="31">
        <v>1.33</v>
      </c>
      <c r="I6" s="67">
        <v>1.33</v>
      </c>
    </row>
    <row r="7" spans="1:9" ht="12.75" x14ac:dyDescent="0.2">
      <c r="A7" s="28">
        <v>5601</v>
      </c>
      <c r="B7" s="29" t="s">
        <v>9</v>
      </c>
      <c r="C7" s="30">
        <v>5700.99</v>
      </c>
      <c r="D7" s="31">
        <v>4.9800000000000004</v>
      </c>
      <c r="E7" s="67">
        <v>3.98</v>
      </c>
      <c r="F7" s="31">
        <v>2.98</v>
      </c>
      <c r="G7" s="67">
        <v>2.16</v>
      </c>
      <c r="H7" s="31">
        <v>1.82</v>
      </c>
      <c r="I7" s="67">
        <v>1.82</v>
      </c>
    </row>
    <row r="8" spans="1:9" ht="12.75" x14ac:dyDescent="0.2">
      <c r="A8" s="28">
        <v>5701</v>
      </c>
      <c r="B8" s="29" t="s">
        <v>9</v>
      </c>
      <c r="C8" s="30">
        <v>5800.99</v>
      </c>
      <c r="D8" s="31">
        <v>6.63</v>
      </c>
      <c r="E8" s="67">
        <v>4.9000000000000004</v>
      </c>
      <c r="F8" s="31">
        <v>3.65</v>
      </c>
      <c r="G8" s="67">
        <v>2.66</v>
      </c>
      <c r="H8" s="31">
        <v>2.16</v>
      </c>
      <c r="I8" s="67">
        <v>2.16</v>
      </c>
    </row>
    <row r="9" spans="1:9" ht="12.75" x14ac:dyDescent="0.2">
      <c r="A9" s="28">
        <v>5801</v>
      </c>
      <c r="B9" s="29" t="s">
        <v>9</v>
      </c>
      <c r="C9" s="30">
        <v>5900.99</v>
      </c>
      <c r="D9" s="31">
        <v>7.71</v>
      </c>
      <c r="E9" s="67">
        <v>5.89</v>
      </c>
      <c r="F9" s="31">
        <v>4.32</v>
      </c>
      <c r="G9" s="67">
        <v>3.32</v>
      </c>
      <c r="H9" s="31">
        <v>2.66</v>
      </c>
      <c r="I9" s="67">
        <v>2.66</v>
      </c>
    </row>
    <row r="10" spans="1:9" ht="12.75" x14ac:dyDescent="0.2">
      <c r="A10" s="28">
        <v>5901</v>
      </c>
      <c r="B10" s="29" t="s">
        <v>9</v>
      </c>
      <c r="C10" s="30">
        <v>6000.99</v>
      </c>
      <c r="D10" s="31">
        <v>8.9600000000000009</v>
      </c>
      <c r="E10" s="67">
        <v>6.89</v>
      </c>
      <c r="F10" s="31">
        <v>4.9800000000000004</v>
      </c>
      <c r="G10" s="67">
        <v>3.74</v>
      </c>
      <c r="H10" s="31">
        <v>2.98</v>
      </c>
      <c r="I10" s="67">
        <v>2.98</v>
      </c>
    </row>
    <row r="11" spans="1:9" ht="12.75" x14ac:dyDescent="0.2">
      <c r="A11" s="28">
        <v>6001</v>
      </c>
      <c r="B11" s="29" t="s">
        <v>9</v>
      </c>
      <c r="C11" s="30">
        <v>6100.99</v>
      </c>
      <c r="D11" s="31">
        <v>10.45</v>
      </c>
      <c r="E11" s="67">
        <v>8.2200000000000006</v>
      </c>
      <c r="F11" s="31">
        <v>5.81</v>
      </c>
      <c r="G11" s="67">
        <v>4.32</v>
      </c>
      <c r="H11" s="31">
        <v>3.49</v>
      </c>
      <c r="I11" s="67">
        <v>3.49</v>
      </c>
    </row>
    <row r="12" spans="1:9" ht="12.75" x14ac:dyDescent="0.2">
      <c r="A12" s="28">
        <v>6101</v>
      </c>
      <c r="B12" s="29" t="s">
        <v>9</v>
      </c>
      <c r="C12" s="30">
        <v>6200.99</v>
      </c>
      <c r="D12" s="31">
        <v>11.7</v>
      </c>
      <c r="E12" s="67">
        <v>8.8699999999999992</v>
      </c>
      <c r="F12" s="31">
        <v>6.34</v>
      </c>
      <c r="G12" s="67">
        <v>4.62</v>
      </c>
      <c r="H12" s="31">
        <v>3.81</v>
      </c>
      <c r="I12" s="67">
        <v>3.81</v>
      </c>
    </row>
    <row r="13" spans="1:9" ht="12.75" x14ac:dyDescent="0.2">
      <c r="A13" s="28">
        <v>6201</v>
      </c>
      <c r="B13" s="29" t="s">
        <v>9</v>
      </c>
      <c r="C13" s="30">
        <v>6300.99</v>
      </c>
      <c r="D13" s="31">
        <v>13.1</v>
      </c>
      <c r="E13" s="67">
        <v>9.93</v>
      </c>
      <c r="F13" s="31">
        <v>7.1</v>
      </c>
      <c r="G13" s="67">
        <v>5.17</v>
      </c>
      <c r="H13" s="31">
        <v>4.2699999999999996</v>
      </c>
      <c r="I13" s="67">
        <v>4.2699999999999996</v>
      </c>
    </row>
    <row r="14" spans="1:9" ht="12.75" x14ac:dyDescent="0.2">
      <c r="A14" s="28">
        <v>6301</v>
      </c>
      <c r="B14" s="29" t="s">
        <v>9</v>
      </c>
      <c r="C14" s="30">
        <v>6400.99</v>
      </c>
      <c r="D14" s="31">
        <v>14.6</v>
      </c>
      <c r="E14" s="67">
        <v>11.06</v>
      </c>
      <c r="F14" s="31">
        <v>7.91</v>
      </c>
      <c r="G14" s="67">
        <v>5.76</v>
      </c>
      <c r="H14" s="31">
        <v>4.76</v>
      </c>
      <c r="I14" s="67">
        <v>4.76</v>
      </c>
    </row>
    <row r="15" spans="1:9" ht="12.75" x14ac:dyDescent="0.2">
      <c r="A15" s="28">
        <v>6401</v>
      </c>
      <c r="B15" s="29" t="s">
        <v>9</v>
      </c>
      <c r="C15" s="30">
        <v>6500.99</v>
      </c>
      <c r="D15" s="31">
        <v>15.76</v>
      </c>
      <c r="E15" s="67">
        <v>11.94</v>
      </c>
      <c r="F15" s="31">
        <v>8.5399999999999991</v>
      </c>
      <c r="G15" s="67">
        <v>6.22</v>
      </c>
      <c r="H15" s="31">
        <v>5.14</v>
      </c>
      <c r="I15" s="67">
        <v>5.14</v>
      </c>
    </row>
    <row r="16" spans="1:9" ht="12.75" x14ac:dyDescent="0.2">
      <c r="A16" s="28">
        <v>6501</v>
      </c>
      <c r="B16" s="29" t="s">
        <v>9</v>
      </c>
      <c r="C16" s="30">
        <v>6600.99</v>
      </c>
      <c r="D16" s="31">
        <v>17.09</v>
      </c>
      <c r="E16" s="67">
        <v>12.95</v>
      </c>
      <c r="F16" s="31">
        <v>9.26</v>
      </c>
      <c r="G16" s="67">
        <v>6.75</v>
      </c>
      <c r="H16" s="31">
        <v>5.57</v>
      </c>
      <c r="I16" s="67">
        <v>5.57</v>
      </c>
    </row>
    <row r="17" spans="1:9" ht="12.75" x14ac:dyDescent="0.2">
      <c r="A17" s="28">
        <v>6601</v>
      </c>
      <c r="B17" s="29" t="s">
        <v>9</v>
      </c>
      <c r="C17" s="30">
        <v>6700.99</v>
      </c>
      <c r="D17" s="31">
        <v>18.66</v>
      </c>
      <c r="E17" s="67">
        <v>14.14</v>
      </c>
      <c r="F17" s="31">
        <v>10.11</v>
      </c>
      <c r="G17" s="67">
        <v>7.37</v>
      </c>
      <c r="H17" s="31">
        <v>6.08</v>
      </c>
      <c r="I17" s="67">
        <v>6.08</v>
      </c>
    </row>
    <row r="18" spans="1:9" ht="12.75" x14ac:dyDescent="0.2">
      <c r="A18" s="28">
        <v>6701</v>
      </c>
      <c r="B18" s="29" t="s">
        <v>9</v>
      </c>
      <c r="C18" s="30">
        <v>6800.99</v>
      </c>
      <c r="D18" s="31">
        <v>19.66</v>
      </c>
      <c r="E18" s="67">
        <v>14.9</v>
      </c>
      <c r="F18" s="31">
        <v>10.65</v>
      </c>
      <c r="G18" s="67">
        <v>7.76</v>
      </c>
      <c r="H18" s="31">
        <v>6.41</v>
      </c>
      <c r="I18" s="67">
        <v>6.41</v>
      </c>
    </row>
    <row r="19" spans="1:9" ht="12.75" x14ac:dyDescent="0.2">
      <c r="A19" s="28">
        <v>6801</v>
      </c>
      <c r="B19" s="29" t="s">
        <v>9</v>
      </c>
      <c r="C19" s="30">
        <v>6900.99</v>
      </c>
      <c r="D19" s="31">
        <v>21.07</v>
      </c>
      <c r="E19" s="67">
        <v>15.97</v>
      </c>
      <c r="F19" s="31">
        <v>11.42</v>
      </c>
      <c r="G19" s="67">
        <v>8.32</v>
      </c>
      <c r="H19" s="31">
        <v>6.87</v>
      </c>
      <c r="I19" s="67">
        <v>6.87</v>
      </c>
    </row>
    <row r="20" spans="1:9" ht="12.75" x14ac:dyDescent="0.2">
      <c r="A20" s="28">
        <v>6901</v>
      </c>
      <c r="B20" s="29" t="s">
        <v>9</v>
      </c>
      <c r="C20" s="30">
        <v>7000.99</v>
      </c>
      <c r="D20" s="31">
        <v>22.4</v>
      </c>
      <c r="E20" s="67">
        <v>16.97</v>
      </c>
      <c r="F20" s="31">
        <v>12.14</v>
      </c>
      <c r="G20" s="67">
        <v>8.84</v>
      </c>
      <c r="H20" s="31">
        <v>7.3</v>
      </c>
      <c r="I20" s="67">
        <v>7.3</v>
      </c>
    </row>
    <row r="21" spans="1:9" ht="12.75" x14ac:dyDescent="0.2">
      <c r="A21" s="28">
        <v>7001</v>
      </c>
      <c r="B21" s="29" t="s">
        <v>9</v>
      </c>
      <c r="C21" s="30">
        <v>7100.99</v>
      </c>
      <c r="D21" s="31">
        <v>23.81</v>
      </c>
      <c r="E21" s="67">
        <v>18.04</v>
      </c>
      <c r="F21" s="31">
        <v>12.9</v>
      </c>
      <c r="G21" s="67">
        <v>9.4</v>
      </c>
      <c r="H21" s="31">
        <v>7.76</v>
      </c>
      <c r="I21" s="67">
        <v>7.76</v>
      </c>
    </row>
    <row r="22" spans="1:9" ht="12.75" x14ac:dyDescent="0.2">
      <c r="A22" s="28">
        <v>7101</v>
      </c>
      <c r="B22" s="29" t="s">
        <v>9</v>
      </c>
      <c r="C22" s="30">
        <v>7200.99</v>
      </c>
      <c r="D22" s="31">
        <v>24.89</v>
      </c>
      <c r="E22" s="67">
        <v>18.86</v>
      </c>
      <c r="F22" s="31">
        <v>13.49</v>
      </c>
      <c r="G22" s="67">
        <v>9.83</v>
      </c>
      <c r="H22" s="31">
        <v>8.11</v>
      </c>
      <c r="I22" s="67">
        <v>8.11</v>
      </c>
    </row>
    <row r="23" spans="1:9" ht="12.75" x14ac:dyDescent="0.2">
      <c r="A23" s="28">
        <v>7201</v>
      </c>
      <c r="B23" s="29" t="s">
        <v>9</v>
      </c>
      <c r="C23" s="30">
        <v>7300.99</v>
      </c>
      <c r="D23" s="31">
        <v>26.54</v>
      </c>
      <c r="E23" s="67">
        <v>20.11</v>
      </c>
      <c r="F23" s="31">
        <v>14.38</v>
      </c>
      <c r="G23" s="67">
        <v>10.48</v>
      </c>
      <c r="H23" s="31">
        <v>8.65</v>
      </c>
      <c r="I23" s="67">
        <v>8.65</v>
      </c>
    </row>
    <row r="24" spans="1:9" ht="12.75" x14ac:dyDescent="0.2">
      <c r="A24" s="28">
        <v>7301</v>
      </c>
      <c r="B24" s="29" t="s">
        <v>9</v>
      </c>
      <c r="C24" s="30">
        <v>7400.99</v>
      </c>
      <c r="D24" s="31">
        <v>27.79</v>
      </c>
      <c r="E24" s="67">
        <v>21.06</v>
      </c>
      <c r="F24" s="31">
        <v>15.06</v>
      </c>
      <c r="G24" s="67">
        <v>10.97</v>
      </c>
      <c r="H24" s="31">
        <v>9.06</v>
      </c>
      <c r="I24" s="67">
        <v>9.06</v>
      </c>
    </row>
    <row r="25" spans="1:9" ht="12.75" x14ac:dyDescent="0.2">
      <c r="A25" s="28">
        <v>7401</v>
      </c>
      <c r="B25" s="29" t="s">
        <v>9</v>
      </c>
      <c r="C25" s="30">
        <v>7500.99</v>
      </c>
      <c r="D25" s="31">
        <v>29.2</v>
      </c>
      <c r="E25" s="67">
        <v>22.13</v>
      </c>
      <c r="F25" s="31">
        <v>15.82</v>
      </c>
      <c r="G25" s="67">
        <v>11.53</v>
      </c>
      <c r="H25" s="31">
        <v>9.52</v>
      </c>
      <c r="I25" s="67">
        <v>9.52</v>
      </c>
    </row>
    <row r="26" spans="1:9" ht="12.75" x14ac:dyDescent="0.2">
      <c r="A26" s="28">
        <v>7501</v>
      </c>
      <c r="B26" s="29" t="s">
        <v>9</v>
      </c>
      <c r="C26" s="30">
        <v>7600.99</v>
      </c>
      <c r="D26" s="31">
        <v>30.36</v>
      </c>
      <c r="E26" s="67">
        <v>23</v>
      </c>
      <c r="F26" s="31">
        <v>16.45</v>
      </c>
      <c r="G26" s="67">
        <v>11.99</v>
      </c>
      <c r="H26" s="31">
        <v>9.9</v>
      </c>
      <c r="I26" s="67">
        <v>9.9</v>
      </c>
    </row>
    <row r="27" spans="1:9" ht="12.75" x14ac:dyDescent="0.2">
      <c r="A27" s="28">
        <v>7601</v>
      </c>
      <c r="B27" s="29" t="s">
        <v>9</v>
      </c>
      <c r="C27" s="30">
        <v>7700.99</v>
      </c>
      <c r="D27" s="31">
        <v>31.69</v>
      </c>
      <c r="E27" s="67">
        <v>24.01</v>
      </c>
      <c r="F27" s="31">
        <v>17.170000000000002</v>
      </c>
      <c r="G27" s="67">
        <v>12.51</v>
      </c>
      <c r="H27" s="31">
        <v>10.33</v>
      </c>
      <c r="I27" s="67">
        <v>10.33</v>
      </c>
    </row>
    <row r="28" spans="1:9" ht="12.75" x14ac:dyDescent="0.2">
      <c r="A28" s="28">
        <v>7701</v>
      </c>
      <c r="B28" s="29" t="s">
        <v>9</v>
      </c>
      <c r="C28" s="30">
        <v>7800.99</v>
      </c>
      <c r="D28" s="31">
        <v>33.1</v>
      </c>
      <c r="E28" s="67">
        <v>25.08</v>
      </c>
      <c r="F28" s="31">
        <v>17.93</v>
      </c>
      <c r="G28" s="67">
        <v>13.07</v>
      </c>
      <c r="H28" s="31">
        <v>10.79</v>
      </c>
      <c r="I28" s="67">
        <v>10.79</v>
      </c>
    </row>
    <row r="29" spans="1:9" ht="12.75" x14ac:dyDescent="0.2">
      <c r="A29" s="28">
        <v>7801</v>
      </c>
      <c r="B29" s="29" t="s">
        <v>9</v>
      </c>
      <c r="C29" s="30">
        <v>7900.99</v>
      </c>
      <c r="D29" s="31">
        <v>34.5</v>
      </c>
      <c r="E29" s="67">
        <v>26.14</v>
      </c>
      <c r="F29" s="31">
        <v>18.690000000000001</v>
      </c>
      <c r="G29" s="67">
        <v>13.62</v>
      </c>
      <c r="H29" s="31">
        <v>11.25</v>
      </c>
      <c r="I29" s="67">
        <v>11.25</v>
      </c>
    </row>
    <row r="30" spans="1:9" ht="12.75" x14ac:dyDescent="0.2">
      <c r="A30" s="28">
        <v>7901</v>
      </c>
      <c r="B30" s="29" t="s">
        <v>9</v>
      </c>
      <c r="C30" s="30">
        <v>8000.99</v>
      </c>
      <c r="D30" s="31">
        <v>35.659999999999997</v>
      </c>
      <c r="E30" s="67">
        <v>27.02</v>
      </c>
      <c r="F30" s="31">
        <v>19.32</v>
      </c>
      <c r="G30" s="67">
        <v>14.08</v>
      </c>
      <c r="H30" s="31">
        <v>11.62</v>
      </c>
      <c r="I30" s="67">
        <v>11.62</v>
      </c>
    </row>
    <row r="31" spans="1:9" ht="12.75" x14ac:dyDescent="0.2">
      <c r="A31" s="28">
        <v>8001</v>
      </c>
      <c r="B31" s="29" t="s">
        <v>9</v>
      </c>
      <c r="C31" s="30">
        <v>8100.99</v>
      </c>
      <c r="D31" s="31">
        <v>37.08</v>
      </c>
      <c r="E31" s="67">
        <v>28.1</v>
      </c>
      <c r="F31" s="31">
        <v>20.09</v>
      </c>
      <c r="G31" s="67">
        <v>14.64</v>
      </c>
      <c r="H31" s="31">
        <v>12.09</v>
      </c>
      <c r="I31" s="67">
        <v>12.09</v>
      </c>
    </row>
    <row r="32" spans="1:9" ht="12.75" x14ac:dyDescent="0.2">
      <c r="A32" s="28">
        <v>8101</v>
      </c>
      <c r="B32" s="29" t="s">
        <v>9</v>
      </c>
      <c r="C32" s="30">
        <v>8200.99</v>
      </c>
      <c r="D32" s="31">
        <v>38.57</v>
      </c>
      <c r="E32" s="67">
        <v>29.23</v>
      </c>
      <c r="F32" s="31">
        <v>20.9</v>
      </c>
      <c r="G32" s="67">
        <v>15.23</v>
      </c>
      <c r="H32" s="31">
        <v>12.57</v>
      </c>
      <c r="I32" s="67">
        <v>12.57</v>
      </c>
    </row>
    <row r="33" spans="1:9" ht="12.75" x14ac:dyDescent="0.2">
      <c r="A33" s="28">
        <v>8201</v>
      </c>
      <c r="B33" s="29" t="s">
        <v>9</v>
      </c>
      <c r="C33" s="30">
        <v>8300.99</v>
      </c>
      <c r="D33" s="31">
        <v>39.65</v>
      </c>
      <c r="E33" s="67">
        <v>30.04</v>
      </c>
      <c r="F33" s="31">
        <v>21.48</v>
      </c>
      <c r="G33" s="67">
        <v>15.66</v>
      </c>
      <c r="H33" s="31">
        <v>12.92</v>
      </c>
      <c r="I33" s="67">
        <v>12.92</v>
      </c>
    </row>
    <row r="34" spans="1:9" ht="12.75" x14ac:dyDescent="0.2">
      <c r="A34" s="28">
        <v>8301</v>
      </c>
      <c r="B34" s="29" t="s">
        <v>9</v>
      </c>
      <c r="C34" s="30">
        <v>8400.99</v>
      </c>
      <c r="D34" s="31">
        <v>40.98</v>
      </c>
      <c r="E34" s="67">
        <v>31.05</v>
      </c>
      <c r="F34" s="31">
        <v>22.2</v>
      </c>
      <c r="G34" s="67">
        <v>16.18</v>
      </c>
      <c r="H34" s="31">
        <v>13.36</v>
      </c>
      <c r="I34" s="67">
        <v>13.36</v>
      </c>
    </row>
    <row r="35" spans="1:9" ht="12.75" x14ac:dyDescent="0.2">
      <c r="A35" s="28">
        <v>8401</v>
      </c>
      <c r="B35" s="29" t="s">
        <v>9</v>
      </c>
      <c r="C35" s="30">
        <v>8500.99</v>
      </c>
      <c r="D35" s="31">
        <v>42.55</v>
      </c>
      <c r="E35" s="67">
        <v>32.24</v>
      </c>
      <c r="F35" s="31">
        <v>23.05</v>
      </c>
      <c r="G35" s="67">
        <v>16.8</v>
      </c>
      <c r="H35" s="31">
        <v>13.87</v>
      </c>
      <c r="I35" s="67">
        <v>13.87</v>
      </c>
    </row>
    <row r="36" spans="1:9" ht="12.75" x14ac:dyDescent="0.2">
      <c r="A36" s="28">
        <v>8501</v>
      </c>
      <c r="B36" s="29" t="s">
        <v>9</v>
      </c>
      <c r="C36" s="30">
        <v>8600.99</v>
      </c>
      <c r="D36" s="31">
        <v>43.63</v>
      </c>
      <c r="E36" s="67">
        <v>33.06</v>
      </c>
      <c r="F36" s="31">
        <v>23.64</v>
      </c>
      <c r="G36" s="67">
        <v>17.23</v>
      </c>
      <c r="H36" s="31">
        <v>14.22</v>
      </c>
      <c r="I36" s="67">
        <v>14.22</v>
      </c>
    </row>
    <row r="37" spans="1:9" ht="12.75" x14ac:dyDescent="0.2">
      <c r="A37" s="28">
        <v>8601</v>
      </c>
      <c r="B37" s="29" t="s">
        <v>9</v>
      </c>
      <c r="C37" s="30">
        <v>8700.99</v>
      </c>
      <c r="D37" s="31">
        <v>45.12</v>
      </c>
      <c r="E37" s="67">
        <v>34.19</v>
      </c>
      <c r="F37" s="31">
        <v>24.45</v>
      </c>
      <c r="G37" s="67">
        <v>17.82</v>
      </c>
      <c r="H37" s="31">
        <v>14.71</v>
      </c>
      <c r="I37" s="67">
        <v>14.71</v>
      </c>
    </row>
    <row r="38" spans="1:9" ht="12.75" x14ac:dyDescent="0.2">
      <c r="A38" s="28">
        <v>8701</v>
      </c>
      <c r="B38" s="29" t="s">
        <v>9</v>
      </c>
      <c r="C38" s="30">
        <v>8800.99</v>
      </c>
      <c r="D38" s="31">
        <v>46.45</v>
      </c>
      <c r="E38" s="67">
        <v>35.200000000000003</v>
      </c>
      <c r="F38" s="31">
        <v>25.17</v>
      </c>
      <c r="G38" s="67">
        <v>18.34</v>
      </c>
      <c r="H38" s="31">
        <v>15.14</v>
      </c>
      <c r="I38" s="67">
        <v>15.14</v>
      </c>
    </row>
    <row r="39" spans="1:9" ht="12.75" x14ac:dyDescent="0.2">
      <c r="A39" s="28">
        <v>8801</v>
      </c>
      <c r="B39" s="29" t="s">
        <v>9</v>
      </c>
      <c r="C39" s="30">
        <v>8900.99</v>
      </c>
      <c r="D39" s="31">
        <v>47.7</v>
      </c>
      <c r="E39" s="67">
        <v>36.14</v>
      </c>
      <c r="F39" s="31">
        <v>25.84</v>
      </c>
      <c r="G39" s="67">
        <v>18.829999999999998</v>
      </c>
      <c r="H39" s="31">
        <v>15.55</v>
      </c>
      <c r="I39" s="67">
        <v>15.55</v>
      </c>
    </row>
    <row r="40" spans="1:9" ht="12.75" x14ac:dyDescent="0.2">
      <c r="A40" s="28">
        <v>8901</v>
      </c>
      <c r="B40" s="29" t="s">
        <v>9</v>
      </c>
      <c r="C40" s="30">
        <v>9000.99</v>
      </c>
      <c r="D40" s="31">
        <v>49.02</v>
      </c>
      <c r="E40" s="67">
        <v>37.14</v>
      </c>
      <c r="F40" s="31">
        <v>26.56</v>
      </c>
      <c r="G40" s="67">
        <v>19.36</v>
      </c>
      <c r="H40" s="31">
        <v>15.98</v>
      </c>
      <c r="I40" s="67">
        <v>15.98</v>
      </c>
    </row>
    <row r="41" spans="1:9" ht="12.75" x14ac:dyDescent="0.2">
      <c r="A41" s="28">
        <v>9001</v>
      </c>
      <c r="B41" s="29" t="s">
        <v>9</v>
      </c>
      <c r="C41" s="30">
        <v>9100.99</v>
      </c>
      <c r="D41" s="31">
        <v>50.6</v>
      </c>
      <c r="E41" s="67">
        <v>38.340000000000003</v>
      </c>
      <c r="F41" s="31">
        <v>27.41</v>
      </c>
      <c r="G41" s="67">
        <v>19.98</v>
      </c>
      <c r="H41" s="31">
        <v>16.489999999999998</v>
      </c>
      <c r="I41" s="67">
        <v>16.489999999999998</v>
      </c>
    </row>
    <row r="42" spans="1:9" ht="12.75" x14ac:dyDescent="0.2">
      <c r="A42" s="28">
        <v>9101</v>
      </c>
      <c r="B42" s="29" t="s">
        <v>9</v>
      </c>
      <c r="C42" s="30">
        <v>9200.99</v>
      </c>
      <c r="D42" s="31">
        <v>51.51</v>
      </c>
      <c r="E42" s="67">
        <v>39.03</v>
      </c>
      <c r="F42" s="31">
        <v>27.91</v>
      </c>
      <c r="G42" s="67">
        <v>20.34</v>
      </c>
      <c r="H42" s="31">
        <v>16.79</v>
      </c>
      <c r="I42" s="67">
        <v>16.79</v>
      </c>
    </row>
    <row r="43" spans="1:9" ht="12.75" x14ac:dyDescent="0.2">
      <c r="A43" s="28">
        <v>9201</v>
      </c>
      <c r="B43" s="29" t="s">
        <v>9</v>
      </c>
      <c r="C43" s="30">
        <v>9300.99</v>
      </c>
      <c r="D43" s="31">
        <v>53</v>
      </c>
      <c r="E43" s="67">
        <v>40.159999999999997</v>
      </c>
      <c r="F43" s="31">
        <v>28.71</v>
      </c>
      <c r="G43" s="67">
        <v>20.93</v>
      </c>
      <c r="H43" s="31">
        <v>17.28</v>
      </c>
      <c r="I43" s="67">
        <v>17.28</v>
      </c>
    </row>
    <row r="44" spans="1:9" ht="12.75" x14ac:dyDescent="0.2">
      <c r="A44" s="28">
        <v>9301</v>
      </c>
      <c r="B44" s="29" t="s">
        <v>9</v>
      </c>
      <c r="C44" s="30">
        <v>9400.99</v>
      </c>
      <c r="D44" s="31">
        <v>54.25</v>
      </c>
      <c r="E44" s="67">
        <v>41.11</v>
      </c>
      <c r="F44" s="31">
        <v>29.39</v>
      </c>
      <c r="G44" s="67">
        <v>21.42</v>
      </c>
      <c r="H44" s="31">
        <v>17.68</v>
      </c>
      <c r="I44" s="67">
        <v>17.68</v>
      </c>
    </row>
    <row r="45" spans="1:9" ht="12.75" x14ac:dyDescent="0.2">
      <c r="A45" s="28">
        <v>9401</v>
      </c>
      <c r="B45" s="29" t="s">
        <v>9</v>
      </c>
      <c r="C45" s="30">
        <v>9500.99</v>
      </c>
      <c r="D45" s="31">
        <v>55.74</v>
      </c>
      <c r="E45" s="67">
        <v>42.24</v>
      </c>
      <c r="F45" s="31">
        <v>30.2</v>
      </c>
      <c r="G45" s="67">
        <v>22.01</v>
      </c>
      <c r="H45" s="31">
        <v>18.170000000000002</v>
      </c>
      <c r="I45" s="67">
        <v>18.170000000000002</v>
      </c>
    </row>
    <row r="46" spans="1:9" ht="12.75" x14ac:dyDescent="0.2">
      <c r="A46" s="28">
        <v>9501</v>
      </c>
      <c r="B46" s="29" t="s">
        <v>9</v>
      </c>
      <c r="C46" s="30">
        <v>9600.99</v>
      </c>
      <c r="D46" s="31">
        <v>56.9</v>
      </c>
      <c r="E46" s="67">
        <v>43.11</v>
      </c>
      <c r="F46" s="31">
        <v>30.83</v>
      </c>
      <c r="G46" s="67">
        <v>22.47</v>
      </c>
      <c r="H46" s="31">
        <v>18.55</v>
      </c>
      <c r="I46" s="67">
        <v>18.55</v>
      </c>
    </row>
    <row r="47" spans="1:9" ht="12.75" x14ac:dyDescent="0.2">
      <c r="A47" s="28">
        <v>9601</v>
      </c>
      <c r="B47" s="29" t="s">
        <v>9</v>
      </c>
      <c r="C47" s="30">
        <v>9700.99</v>
      </c>
      <c r="D47" s="31">
        <v>58.39</v>
      </c>
      <c r="E47" s="67">
        <v>44.24</v>
      </c>
      <c r="F47" s="31">
        <v>31.63</v>
      </c>
      <c r="G47" s="67">
        <v>23.06</v>
      </c>
      <c r="H47" s="31">
        <v>19.03</v>
      </c>
      <c r="I47" s="67">
        <v>19.03</v>
      </c>
    </row>
    <row r="48" spans="1:9" ht="12.75" x14ac:dyDescent="0.2">
      <c r="A48" s="28">
        <v>9701</v>
      </c>
      <c r="B48" s="29" t="s">
        <v>9</v>
      </c>
      <c r="C48" s="30">
        <v>9800.99</v>
      </c>
      <c r="D48" s="31">
        <v>59.72</v>
      </c>
      <c r="E48" s="67">
        <v>45.25</v>
      </c>
      <c r="F48" s="31">
        <v>32.36</v>
      </c>
      <c r="G48" s="67">
        <v>23.58</v>
      </c>
      <c r="H48" s="31">
        <v>19.47</v>
      </c>
      <c r="I48" s="67">
        <v>19.47</v>
      </c>
    </row>
    <row r="49" spans="1:9" s="49" customFormat="1" ht="12.75" x14ac:dyDescent="0.2">
      <c r="A49" s="28">
        <v>9801</v>
      </c>
      <c r="B49" s="29" t="s">
        <v>9</v>
      </c>
      <c r="C49" s="30">
        <v>9900.99</v>
      </c>
      <c r="D49" s="31">
        <v>60.97</v>
      </c>
      <c r="E49" s="67">
        <v>46.2</v>
      </c>
      <c r="F49" s="31">
        <v>33.03</v>
      </c>
      <c r="G49" s="67">
        <v>24.07</v>
      </c>
      <c r="H49" s="31">
        <v>19.87</v>
      </c>
      <c r="I49" s="67">
        <v>19.87</v>
      </c>
    </row>
    <row r="50" spans="1:9" s="49" customFormat="1" ht="12.75" x14ac:dyDescent="0.2">
      <c r="A50" s="50">
        <v>9901</v>
      </c>
      <c r="B50" s="30"/>
      <c r="C50" s="30" t="s">
        <v>21</v>
      </c>
      <c r="D50" s="31">
        <v>62.21</v>
      </c>
      <c r="E50" s="67">
        <v>47.14</v>
      </c>
      <c r="F50" s="31">
        <v>33.700000000000003</v>
      </c>
      <c r="G50" s="67">
        <v>24.56</v>
      </c>
      <c r="H50" s="31">
        <v>20.28</v>
      </c>
      <c r="I50" s="67">
        <v>20.28</v>
      </c>
    </row>
  </sheetData>
  <mergeCells count="1">
    <mergeCell ref="A1:I1"/>
  </mergeCells>
  <phoneticPr fontId="2" type="noConversion"/>
  <pageMargins left="0.25" right="0.25" top="0.75" bottom="0.75" header="0.3" footer="0.3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5"/>
  <sheetViews>
    <sheetView zoomScaleNormal="100" workbookViewId="0">
      <selection activeCell="F17" sqref="F17"/>
    </sheetView>
  </sheetViews>
  <sheetFormatPr defaultRowHeight="15" x14ac:dyDescent="0.2"/>
  <cols>
    <col min="1" max="1" width="8.140625" style="10" bestFit="1" customWidth="1"/>
    <col min="2" max="2" width="3.42578125" style="11" customWidth="1"/>
    <col min="3" max="3" width="8.7109375" style="12" bestFit="1" customWidth="1"/>
    <col min="4" max="4" width="5.85546875" style="9" bestFit="1" customWidth="1"/>
    <col min="5" max="5" width="5.7109375" bestFit="1" customWidth="1"/>
    <col min="6" max="6" width="7.42578125" bestFit="1" customWidth="1"/>
    <col min="7" max="8" width="5.42578125" bestFit="1" customWidth="1"/>
    <col min="9" max="9" width="7.5703125" style="14" customWidth="1"/>
    <col min="11" max="11" width="14.140625" customWidth="1"/>
    <col min="12" max="17" width="9.140625" customWidth="1"/>
  </cols>
  <sheetData>
    <row r="1" spans="1:17" ht="46.5" customHeight="1" x14ac:dyDescent="0.2">
      <c r="A1" s="98" t="s">
        <v>30</v>
      </c>
      <c r="B1" s="99"/>
      <c r="C1" s="99"/>
      <c r="D1" s="99"/>
      <c r="E1" s="99"/>
      <c r="F1" s="99"/>
      <c r="G1" s="99"/>
      <c r="H1" s="99"/>
      <c r="I1" s="99"/>
    </row>
    <row r="2" spans="1:17" ht="22.5" x14ac:dyDescent="0.2">
      <c r="A2" s="82" t="s">
        <v>10</v>
      </c>
      <c r="B2" s="82" t="s">
        <v>11</v>
      </c>
      <c r="C2" s="82" t="s">
        <v>12</v>
      </c>
      <c r="D2" s="83" t="s">
        <v>22</v>
      </c>
      <c r="E2" s="84" t="s">
        <v>23</v>
      </c>
      <c r="F2" s="84" t="s">
        <v>24</v>
      </c>
      <c r="G2" s="84" t="s">
        <v>25</v>
      </c>
      <c r="H2" s="84" t="s">
        <v>26</v>
      </c>
      <c r="I2" s="84" t="s">
        <v>27</v>
      </c>
    </row>
    <row r="3" spans="1:17" ht="12.75" x14ac:dyDescent="0.2">
      <c r="A3" s="82"/>
      <c r="B3" s="82"/>
      <c r="C3" s="82"/>
      <c r="D3" s="85">
        <v>452</v>
      </c>
      <c r="E3" s="86">
        <v>452</v>
      </c>
      <c r="F3" s="86">
        <v>453</v>
      </c>
      <c r="G3" s="86">
        <v>454</v>
      </c>
      <c r="H3" s="86">
        <v>455</v>
      </c>
      <c r="I3" s="86">
        <v>456</v>
      </c>
    </row>
    <row r="4" spans="1:17" ht="12.75" x14ac:dyDescent="0.2">
      <c r="A4" s="51">
        <v>0</v>
      </c>
      <c r="B4" s="52" t="s">
        <v>9</v>
      </c>
      <c r="C4" s="53">
        <v>500.99</v>
      </c>
      <c r="D4" s="68">
        <v>5.09</v>
      </c>
      <c r="E4" s="79">
        <v>3.82</v>
      </c>
      <c r="F4" s="70">
        <v>0.89999999999999991</v>
      </c>
      <c r="G4" s="79">
        <v>0.45999999999999996</v>
      </c>
      <c r="H4" s="70">
        <v>0.25</v>
      </c>
      <c r="I4" s="81" t="s">
        <v>43</v>
      </c>
      <c r="J4" s="47"/>
      <c r="L4" s="15"/>
      <c r="M4" s="16"/>
      <c r="N4" s="16"/>
      <c r="O4" s="16"/>
      <c r="P4" s="16"/>
      <c r="Q4" s="17"/>
    </row>
    <row r="5" spans="1:17" ht="12.75" x14ac:dyDescent="0.2">
      <c r="A5" s="51">
        <v>501</v>
      </c>
      <c r="B5" s="52" t="s">
        <v>9</v>
      </c>
      <c r="C5" s="53">
        <v>600.99</v>
      </c>
      <c r="D5" s="68">
        <v>6.14</v>
      </c>
      <c r="E5" s="79">
        <v>4.6100000000000003</v>
      </c>
      <c r="F5" s="70">
        <v>1.0899999999999999</v>
      </c>
      <c r="G5" s="79">
        <v>0.55000000000000004</v>
      </c>
      <c r="H5" s="70">
        <v>0.30000000000000004</v>
      </c>
      <c r="I5" s="81" t="s">
        <v>43</v>
      </c>
      <c r="J5" s="47"/>
      <c r="L5" s="18"/>
      <c r="M5" s="19"/>
      <c r="N5" s="19"/>
      <c r="O5" s="19"/>
      <c r="P5" s="19"/>
      <c r="Q5" s="17"/>
    </row>
    <row r="6" spans="1:17" ht="12.75" x14ac:dyDescent="0.2">
      <c r="A6" s="51">
        <v>601</v>
      </c>
      <c r="B6" s="52" t="s">
        <v>9</v>
      </c>
      <c r="C6" s="53">
        <v>700.99</v>
      </c>
      <c r="D6" s="68">
        <v>7.34</v>
      </c>
      <c r="E6" s="79">
        <v>5.51</v>
      </c>
      <c r="F6" s="70">
        <v>1.3000000000000003</v>
      </c>
      <c r="G6" s="79">
        <v>0.66000000000000014</v>
      </c>
      <c r="H6" s="70">
        <v>0.35000000000000009</v>
      </c>
      <c r="I6" s="81" t="s">
        <v>43</v>
      </c>
      <c r="J6" s="47"/>
      <c r="L6" s="18"/>
      <c r="M6" s="19"/>
      <c r="N6" s="19"/>
      <c r="O6" s="19"/>
      <c r="P6" s="19"/>
      <c r="Q6" s="17"/>
    </row>
    <row r="7" spans="1:17" ht="12.75" x14ac:dyDescent="0.2">
      <c r="A7" s="51">
        <v>701</v>
      </c>
      <c r="B7" s="52" t="s">
        <v>9</v>
      </c>
      <c r="C7" s="53">
        <v>800.99</v>
      </c>
      <c r="D7" s="68">
        <v>8.39</v>
      </c>
      <c r="E7" s="79">
        <v>6.3</v>
      </c>
      <c r="F7" s="70">
        <v>1.48</v>
      </c>
      <c r="G7" s="79">
        <v>0.75999999999999979</v>
      </c>
      <c r="H7" s="70">
        <v>0.40000000000000036</v>
      </c>
      <c r="I7" s="81" t="s">
        <v>43</v>
      </c>
      <c r="J7" s="47"/>
      <c r="L7" s="18"/>
      <c r="M7" s="19"/>
      <c r="N7" s="19"/>
      <c r="O7" s="19"/>
      <c r="P7" s="19"/>
      <c r="Q7" s="17"/>
    </row>
    <row r="8" spans="1:17" ht="12.75" x14ac:dyDescent="0.2">
      <c r="A8" s="51">
        <v>801</v>
      </c>
      <c r="B8" s="52" t="s">
        <v>9</v>
      </c>
      <c r="C8" s="53">
        <v>900.99</v>
      </c>
      <c r="D8" s="68">
        <v>9.4600000000000009</v>
      </c>
      <c r="E8" s="79">
        <v>7.1</v>
      </c>
      <c r="F8" s="70">
        <v>1.6700000000000004</v>
      </c>
      <c r="G8" s="79">
        <v>0.86000000000000032</v>
      </c>
      <c r="H8" s="70">
        <v>0.45999999999999996</v>
      </c>
      <c r="I8" s="81" t="s">
        <v>43</v>
      </c>
      <c r="J8" s="47"/>
      <c r="L8" s="18"/>
      <c r="M8" s="19"/>
      <c r="N8" s="19"/>
      <c r="O8" s="19"/>
      <c r="P8" s="19"/>
      <c r="Q8" s="17"/>
    </row>
    <row r="9" spans="1:17" ht="12.75" x14ac:dyDescent="0.2">
      <c r="A9" s="51">
        <v>901</v>
      </c>
      <c r="B9" s="52" t="s">
        <v>9</v>
      </c>
      <c r="C9" s="53">
        <v>1000.99</v>
      </c>
      <c r="D9" s="68">
        <v>10.66</v>
      </c>
      <c r="E9" s="79">
        <v>8</v>
      </c>
      <c r="F9" s="70">
        <v>1.88</v>
      </c>
      <c r="G9" s="79">
        <v>0.96000000000000041</v>
      </c>
      <c r="H9" s="70">
        <v>0.51000000000000023</v>
      </c>
      <c r="I9" s="81" t="s">
        <v>43</v>
      </c>
      <c r="J9" s="47"/>
      <c r="L9" s="18"/>
      <c r="M9" s="19"/>
      <c r="N9" s="19"/>
      <c r="O9" s="19"/>
      <c r="P9" s="19"/>
      <c r="Q9" s="17"/>
    </row>
    <row r="10" spans="1:17" ht="12.75" x14ac:dyDescent="0.2">
      <c r="A10" s="51">
        <v>1001</v>
      </c>
      <c r="B10" s="52" t="s">
        <v>9</v>
      </c>
      <c r="C10" s="53">
        <v>1100.99</v>
      </c>
      <c r="D10" s="68">
        <v>11.6</v>
      </c>
      <c r="E10" s="79">
        <v>8.6999999999999993</v>
      </c>
      <c r="F10" s="70">
        <v>2.0499999999999998</v>
      </c>
      <c r="G10" s="79">
        <v>1.0499999999999998</v>
      </c>
      <c r="H10" s="70">
        <v>0.56000000000000005</v>
      </c>
      <c r="I10" s="81" t="s">
        <v>43</v>
      </c>
      <c r="J10" s="47"/>
      <c r="L10" s="18"/>
      <c r="M10" s="19"/>
      <c r="N10" s="19"/>
      <c r="O10" s="19"/>
      <c r="P10" s="19"/>
      <c r="Q10" s="17"/>
    </row>
    <row r="11" spans="1:17" ht="12.75" x14ac:dyDescent="0.2">
      <c r="A11" s="51">
        <v>1101</v>
      </c>
      <c r="B11" s="52" t="s">
        <v>9</v>
      </c>
      <c r="C11" s="53">
        <v>1200.99</v>
      </c>
      <c r="D11" s="68">
        <v>12.8</v>
      </c>
      <c r="E11" s="79">
        <v>9.6</v>
      </c>
      <c r="F11" s="70">
        <v>2.2600000000000007</v>
      </c>
      <c r="G11" s="79">
        <v>1.1600000000000001</v>
      </c>
      <c r="H11" s="70">
        <v>0.62000000000000011</v>
      </c>
      <c r="I11" s="81" t="s">
        <v>43</v>
      </c>
      <c r="J11" s="47"/>
      <c r="L11" s="18"/>
      <c r="M11" s="19"/>
      <c r="N11" s="19"/>
      <c r="O11" s="19"/>
      <c r="P11" s="19"/>
      <c r="Q11" s="17"/>
    </row>
    <row r="12" spans="1:17" ht="12.75" x14ac:dyDescent="0.2">
      <c r="A12" s="51">
        <v>1201</v>
      </c>
      <c r="B12" s="52" t="s">
        <v>9</v>
      </c>
      <c r="C12" s="53">
        <v>1300.99</v>
      </c>
      <c r="D12" s="68">
        <v>13.87</v>
      </c>
      <c r="E12" s="79">
        <v>10.41</v>
      </c>
      <c r="F12" s="70">
        <v>2.4499999999999993</v>
      </c>
      <c r="G12" s="79">
        <v>1.25</v>
      </c>
      <c r="H12" s="70">
        <v>0.66999999999999993</v>
      </c>
      <c r="I12" s="81" t="s">
        <v>43</v>
      </c>
      <c r="J12" s="47"/>
      <c r="L12" s="18"/>
      <c r="M12" s="19"/>
      <c r="N12" s="19"/>
      <c r="O12" s="19"/>
      <c r="P12" s="19"/>
      <c r="Q12" s="17"/>
    </row>
    <row r="13" spans="1:17" ht="12.75" x14ac:dyDescent="0.2">
      <c r="A13" s="51">
        <v>1301</v>
      </c>
      <c r="B13" s="52" t="s">
        <v>9</v>
      </c>
      <c r="C13" s="53">
        <v>1400.99</v>
      </c>
      <c r="D13" s="68">
        <v>15.06</v>
      </c>
      <c r="E13" s="79">
        <v>11.3</v>
      </c>
      <c r="F13" s="70">
        <v>2.66</v>
      </c>
      <c r="G13" s="79">
        <v>1.3600000000000003</v>
      </c>
      <c r="H13" s="70">
        <v>0.72999999999999954</v>
      </c>
      <c r="I13" s="81" t="s">
        <v>43</v>
      </c>
      <c r="J13" s="47"/>
      <c r="L13" s="18"/>
      <c r="M13" s="19"/>
      <c r="N13" s="19"/>
      <c r="O13" s="19"/>
      <c r="P13" s="19"/>
      <c r="Q13" s="17"/>
    </row>
    <row r="14" spans="1:17" ht="12.75" x14ac:dyDescent="0.2">
      <c r="A14" s="51">
        <v>1401</v>
      </c>
      <c r="B14" s="52" t="s">
        <v>9</v>
      </c>
      <c r="C14" s="53">
        <v>1500.99</v>
      </c>
      <c r="D14" s="68">
        <v>16.13</v>
      </c>
      <c r="E14" s="79">
        <v>12.1</v>
      </c>
      <c r="F14" s="70">
        <v>2.8500000000000005</v>
      </c>
      <c r="G14" s="79">
        <v>1.46</v>
      </c>
      <c r="H14" s="70">
        <v>0.78000000000000025</v>
      </c>
      <c r="I14" s="81" t="s">
        <v>43</v>
      </c>
      <c r="J14" s="47"/>
      <c r="L14" s="18"/>
      <c r="M14" s="19"/>
      <c r="N14" s="19"/>
      <c r="O14" s="19"/>
      <c r="P14" s="19"/>
      <c r="Q14" s="17"/>
    </row>
    <row r="15" spans="1:17" ht="12.75" x14ac:dyDescent="0.2">
      <c r="A15" s="51">
        <v>1501</v>
      </c>
      <c r="B15" s="52" t="s">
        <v>9</v>
      </c>
      <c r="C15" s="53">
        <v>1600.99</v>
      </c>
      <c r="D15" s="68">
        <v>17.21</v>
      </c>
      <c r="E15" s="79">
        <v>12.91</v>
      </c>
      <c r="F15" s="70">
        <v>3.0400000000000009</v>
      </c>
      <c r="G15" s="79">
        <v>1.5599999999999996</v>
      </c>
      <c r="H15" s="70">
        <v>0.83000000000000007</v>
      </c>
      <c r="I15" s="81" t="s">
        <v>43</v>
      </c>
      <c r="J15" s="47"/>
      <c r="L15" s="18"/>
      <c r="M15" s="19"/>
      <c r="N15" s="19"/>
      <c r="O15" s="19"/>
      <c r="P15" s="19"/>
      <c r="Q15" s="17"/>
    </row>
    <row r="16" spans="1:17" ht="12.75" x14ac:dyDescent="0.2">
      <c r="A16" s="51">
        <v>1601</v>
      </c>
      <c r="B16" s="52" t="s">
        <v>9</v>
      </c>
      <c r="C16" s="53">
        <v>1700.99</v>
      </c>
      <c r="D16" s="68">
        <v>18.38</v>
      </c>
      <c r="E16" s="79">
        <v>13.79</v>
      </c>
      <c r="F16" s="70">
        <v>3.25</v>
      </c>
      <c r="G16" s="79">
        <v>1.6600000000000001</v>
      </c>
      <c r="H16" s="70">
        <v>0.89000000000000057</v>
      </c>
      <c r="I16" s="81" t="s">
        <v>43</v>
      </c>
      <c r="J16" s="47"/>
      <c r="L16" s="18"/>
      <c r="M16" s="19"/>
      <c r="N16" s="19"/>
      <c r="O16" s="19"/>
      <c r="P16" s="19"/>
      <c r="Q16" s="17"/>
    </row>
    <row r="17" spans="1:17" ht="12.75" x14ac:dyDescent="0.2">
      <c r="A17" s="51">
        <v>1701</v>
      </c>
      <c r="B17" s="52" t="s">
        <v>9</v>
      </c>
      <c r="C17" s="53">
        <v>1800.99</v>
      </c>
      <c r="D17" s="68">
        <v>19.45</v>
      </c>
      <c r="E17" s="79">
        <v>14.59</v>
      </c>
      <c r="F17" s="70">
        <v>3.4399999999999995</v>
      </c>
      <c r="G17" s="79">
        <v>1.7600000000000007</v>
      </c>
      <c r="H17" s="70">
        <v>0.94000000000000039</v>
      </c>
      <c r="I17" s="81" t="s">
        <v>43</v>
      </c>
      <c r="J17" s="47"/>
      <c r="L17" s="18"/>
      <c r="M17" s="19"/>
      <c r="N17" s="19"/>
      <c r="O17" s="19"/>
      <c r="P17" s="19"/>
      <c r="Q17" s="17"/>
    </row>
    <row r="18" spans="1:17" ht="12.75" x14ac:dyDescent="0.2">
      <c r="A18" s="51">
        <v>1801</v>
      </c>
      <c r="B18" s="52" t="s">
        <v>9</v>
      </c>
      <c r="C18" s="53">
        <v>1900.99</v>
      </c>
      <c r="D18" s="68">
        <v>20.66</v>
      </c>
      <c r="E18" s="79">
        <v>15.5</v>
      </c>
      <c r="F18" s="70">
        <v>3.6500000000000004</v>
      </c>
      <c r="G18" s="79">
        <v>1.8699999999999992</v>
      </c>
      <c r="H18" s="70">
        <v>1</v>
      </c>
      <c r="I18" s="81" t="s">
        <v>43</v>
      </c>
      <c r="J18" s="47"/>
      <c r="L18" s="18"/>
      <c r="M18" s="19"/>
      <c r="N18" s="19"/>
      <c r="O18" s="19"/>
      <c r="P18" s="19"/>
      <c r="Q18" s="17"/>
    </row>
    <row r="19" spans="1:17" ht="12.75" x14ac:dyDescent="0.2">
      <c r="A19" s="51">
        <v>1901</v>
      </c>
      <c r="B19" s="52" t="s">
        <v>9</v>
      </c>
      <c r="C19" s="53">
        <v>2000.99</v>
      </c>
      <c r="D19" s="68">
        <v>21.72</v>
      </c>
      <c r="E19" s="79">
        <v>16.3</v>
      </c>
      <c r="F19" s="70">
        <v>3.8400000000000007</v>
      </c>
      <c r="G19" s="79">
        <v>1.9599999999999991</v>
      </c>
      <c r="H19" s="70">
        <v>1.0500000000000007</v>
      </c>
      <c r="I19" s="81" t="s">
        <v>43</v>
      </c>
      <c r="J19" s="47"/>
      <c r="L19" s="18"/>
      <c r="M19" s="19"/>
      <c r="N19" s="19"/>
      <c r="O19" s="19"/>
      <c r="P19" s="19"/>
      <c r="Q19" s="17"/>
    </row>
    <row r="20" spans="1:17" ht="12.75" x14ac:dyDescent="0.2">
      <c r="A20" s="51">
        <v>2001</v>
      </c>
      <c r="B20" s="52" t="s">
        <v>9</v>
      </c>
      <c r="C20" s="53">
        <v>2100.9899999999998</v>
      </c>
      <c r="D20" s="68">
        <v>22.78</v>
      </c>
      <c r="E20" s="79">
        <v>17.09</v>
      </c>
      <c r="F20" s="70">
        <v>4.0300000000000011</v>
      </c>
      <c r="G20" s="79">
        <v>2.0600000000000005</v>
      </c>
      <c r="H20" s="70">
        <v>1.1000000000000005</v>
      </c>
      <c r="I20" s="81" t="s">
        <v>43</v>
      </c>
      <c r="J20" s="47"/>
      <c r="L20" s="18"/>
      <c r="M20" s="19"/>
      <c r="N20" s="19"/>
      <c r="O20" s="19"/>
      <c r="P20" s="19"/>
      <c r="Q20" s="17"/>
    </row>
    <row r="21" spans="1:17" ht="12.75" x14ac:dyDescent="0.2">
      <c r="A21" s="51">
        <v>2101</v>
      </c>
      <c r="B21" s="52" t="s">
        <v>9</v>
      </c>
      <c r="C21" s="53">
        <v>2200.9899999999998</v>
      </c>
      <c r="D21" s="68">
        <v>23.84</v>
      </c>
      <c r="E21" s="79">
        <v>17.89</v>
      </c>
      <c r="F21" s="70">
        <v>4.2099999999999991</v>
      </c>
      <c r="G21" s="79">
        <v>2.1599999999999993</v>
      </c>
      <c r="H21" s="70">
        <v>1.1500000000000004</v>
      </c>
      <c r="I21" s="81" t="s">
        <v>43</v>
      </c>
      <c r="J21" s="47"/>
      <c r="L21" s="18"/>
      <c r="M21" s="19"/>
      <c r="N21" s="19"/>
      <c r="O21" s="19"/>
      <c r="P21" s="19"/>
      <c r="Q21" s="17"/>
    </row>
    <row r="22" spans="1:17" ht="12.75" x14ac:dyDescent="0.2">
      <c r="A22" s="51">
        <v>2201</v>
      </c>
      <c r="B22" s="52" t="s">
        <v>9</v>
      </c>
      <c r="C22" s="53">
        <v>2300.9899999999998</v>
      </c>
      <c r="D22" s="68">
        <v>25.06</v>
      </c>
      <c r="E22" s="79">
        <v>18.8</v>
      </c>
      <c r="F22" s="70">
        <v>4.43</v>
      </c>
      <c r="G22" s="79">
        <v>2.2699999999999996</v>
      </c>
      <c r="H22" s="70">
        <v>1.2100000000000009</v>
      </c>
      <c r="I22" s="81" t="s">
        <v>43</v>
      </c>
      <c r="J22" s="47"/>
      <c r="L22" s="18"/>
      <c r="M22" s="19"/>
      <c r="N22" s="19"/>
      <c r="O22" s="19"/>
      <c r="P22" s="19"/>
      <c r="Q22" s="17"/>
    </row>
    <row r="23" spans="1:17" ht="12.75" x14ac:dyDescent="0.2">
      <c r="A23" s="51">
        <v>2301</v>
      </c>
      <c r="B23" s="52" t="s">
        <v>9</v>
      </c>
      <c r="C23" s="53">
        <v>2400.9899999999998</v>
      </c>
      <c r="D23" s="68">
        <v>26.12</v>
      </c>
      <c r="E23" s="79">
        <v>19.600000000000001</v>
      </c>
      <c r="F23" s="70">
        <v>4.6199999999999992</v>
      </c>
      <c r="G23" s="79">
        <v>2.3599999999999994</v>
      </c>
      <c r="H23" s="70">
        <v>1.2600000000000007</v>
      </c>
      <c r="I23" s="81" t="s">
        <v>43</v>
      </c>
      <c r="J23" s="47"/>
      <c r="L23" s="18"/>
      <c r="M23" s="19"/>
      <c r="N23" s="19"/>
      <c r="O23" s="19"/>
      <c r="P23" s="19"/>
      <c r="Q23" s="17"/>
    </row>
    <row r="24" spans="1:17" ht="12.75" x14ac:dyDescent="0.2">
      <c r="A24" s="51">
        <v>2401</v>
      </c>
      <c r="B24" s="52" t="s">
        <v>9</v>
      </c>
      <c r="C24" s="53">
        <v>2500.9899999999998</v>
      </c>
      <c r="D24" s="68">
        <v>27.18</v>
      </c>
      <c r="E24" s="79">
        <v>20.399999999999999</v>
      </c>
      <c r="F24" s="70">
        <v>4.8000000000000007</v>
      </c>
      <c r="G24" s="79">
        <v>2.4599999999999991</v>
      </c>
      <c r="H24" s="70">
        <v>1.3100000000000005</v>
      </c>
      <c r="I24" s="81" t="s">
        <v>43</v>
      </c>
      <c r="J24" s="47"/>
      <c r="L24" s="18"/>
      <c r="M24" s="19"/>
      <c r="N24" s="19"/>
      <c r="O24" s="19"/>
      <c r="P24" s="19"/>
      <c r="Q24" s="17"/>
    </row>
    <row r="25" spans="1:17" ht="12.75" x14ac:dyDescent="0.2">
      <c r="A25" s="51">
        <v>2501</v>
      </c>
      <c r="B25" s="52" t="s">
        <v>9</v>
      </c>
      <c r="C25" s="53">
        <v>2600.9899999999998</v>
      </c>
      <c r="D25" s="68">
        <v>28.38</v>
      </c>
      <c r="E25" s="79">
        <v>21.3</v>
      </c>
      <c r="F25" s="70">
        <v>5.0200000000000014</v>
      </c>
      <c r="G25" s="79">
        <v>2.5700000000000003</v>
      </c>
      <c r="H25" s="70">
        <v>1.370000000000001</v>
      </c>
      <c r="I25" s="81" t="s">
        <v>43</v>
      </c>
      <c r="J25" s="47"/>
      <c r="L25" s="18"/>
      <c r="M25" s="19"/>
      <c r="N25" s="19"/>
      <c r="O25" s="19"/>
      <c r="P25" s="19"/>
      <c r="Q25" s="17"/>
    </row>
    <row r="26" spans="1:17" ht="12.75" x14ac:dyDescent="0.2">
      <c r="A26" s="51">
        <v>2601</v>
      </c>
      <c r="B26" s="52" t="s">
        <v>9</v>
      </c>
      <c r="C26" s="53">
        <v>2700.99</v>
      </c>
      <c r="D26" s="68">
        <v>29.46</v>
      </c>
      <c r="E26" s="79">
        <v>22.11</v>
      </c>
      <c r="F26" s="70">
        <v>5.2099999999999991</v>
      </c>
      <c r="G26" s="79">
        <v>2.66</v>
      </c>
      <c r="H26" s="70">
        <v>1.42</v>
      </c>
      <c r="I26" s="81" t="s">
        <v>43</v>
      </c>
      <c r="J26" s="47"/>
      <c r="L26" s="18"/>
      <c r="M26" s="19"/>
      <c r="N26" s="19"/>
      <c r="O26" s="19"/>
      <c r="P26" s="19"/>
      <c r="Q26" s="17"/>
    </row>
    <row r="27" spans="1:17" ht="12.75" x14ac:dyDescent="0.2">
      <c r="A27" s="51">
        <v>2701</v>
      </c>
      <c r="B27" s="52" t="s">
        <v>9</v>
      </c>
      <c r="C27" s="53">
        <v>2800.99</v>
      </c>
      <c r="D27" s="68">
        <v>30.65</v>
      </c>
      <c r="E27" s="79">
        <v>23</v>
      </c>
      <c r="F27" s="70">
        <v>5.4200000000000017</v>
      </c>
      <c r="G27" s="79">
        <v>2.7700000000000014</v>
      </c>
      <c r="H27" s="70">
        <v>1.4799999999999986</v>
      </c>
      <c r="I27" s="81" t="s">
        <v>43</v>
      </c>
      <c r="J27" s="47"/>
      <c r="L27" s="18"/>
      <c r="M27" s="19"/>
      <c r="N27" s="19"/>
      <c r="O27" s="19"/>
      <c r="P27" s="19"/>
      <c r="Q27" s="17"/>
    </row>
    <row r="28" spans="1:17" ht="12.75" x14ac:dyDescent="0.2">
      <c r="A28" s="51">
        <v>2801</v>
      </c>
      <c r="B28" s="52" t="s">
        <v>9</v>
      </c>
      <c r="C28" s="53">
        <v>2900.99</v>
      </c>
      <c r="D28" s="68">
        <v>31.7</v>
      </c>
      <c r="E28" s="79">
        <v>23.79</v>
      </c>
      <c r="F28" s="70">
        <v>5.6099999999999977</v>
      </c>
      <c r="G28" s="79">
        <v>2.870000000000001</v>
      </c>
      <c r="H28" s="70">
        <v>1.5299999999999994</v>
      </c>
      <c r="I28" s="81" t="s">
        <v>43</v>
      </c>
      <c r="J28" s="47"/>
      <c r="L28" s="18"/>
      <c r="M28" s="19"/>
      <c r="N28" s="19"/>
      <c r="O28" s="19"/>
      <c r="P28" s="19"/>
      <c r="Q28" s="17"/>
    </row>
    <row r="29" spans="1:17" ht="12.75" x14ac:dyDescent="0.2">
      <c r="A29" s="51">
        <v>2901</v>
      </c>
      <c r="B29" s="52" t="s">
        <v>9</v>
      </c>
      <c r="C29" s="53">
        <v>3000.99</v>
      </c>
      <c r="D29" s="68">
        <v>32.76</v>
      </c>
      <c r="E29" s="79">
        <v>24.58</v>
      </c>
      <c r="F29" s="70">
        <v>5.7900000000000009</v>
      </c>
      <c r="G29" s="79">
        <v>2.9600000000000009</v>
      </c>
      <c r="H29" s="70">
        <v>1.58</v>
      </c>
      <c r="I29" s="81" t="s">
        <v>43</v>
      </c>
      <c r="J29" s="47"/>
      <c r="L29" s="18"/>
      <c r="M29" s="19"/>
      <c r="N29" s="19"/>
      <c r="O29" s="19"/>
      <c r="P29" s="19"/>
      <c r="Q29" s="17"/>
    </row>
    <row r="30" spans="1:17" ht="12.75" x14ac:dyDescent="0.2">
      <c r="A30" s="51">
        <v>3001</v>
      </c>
      <c r="B30" s="52" t="s">
        <v>9</v>
      </c>
      <c r="C30" s="53">
        <v>3100.99</v>
      </c>
      <c r="D30" s="68">
        <v>33.840000000000003</v>
      </c>
      <c r="E30" s="79">
        <v>25.39</v>
      </c>
      <c r="F30" s="70">
        <v>5.9799999999999986</v>
      </c>
      <c r="G30" s="79">
        <v>3.0600000000000005</v>
      </c>
      <c r="H30" s="70">
        <v>1.6300000000000008</v>
      </c>
      <c r="I30" s="81" t="s">
        <v>43</v>
      </c>
      <c r="J30" s="47"/>
      <c r="L30" s="18"/>
      <c r="M30" s="19"/>
      <c r="N30" s="19"/>
      <c r="O30" s="19"/>
      <c r="P30" s="19"/>
      <c r="Q30" s="17"/>
    </row>
    <row r="31" spans="1:17" ht="12.75" x14ac:dyDescent="0.2">
      <c r="A31" s="51">
        <v>3101</v>
      </c>
      <c r="B31" s="52" t="s">
        <v>9</v>
      </c>
      <c r="C31" s="53">
        <v>3200.99</v>
      </c>
      <c r="D31" s="68">
        <v>34.89</v>
      </c>
      <c r="E31" s="79">
        <v>26.18</v>
      </c>
      <c r="F31" s="70">
        <v>6.17</v>
      </c>
      <c r="G31" s="79">
        <v>3.16</v>
      </c>
      <c r="H31" s="70">
        <v>1.6800000000000015</v>
      </c>
      <c r="I31" s="81" t="s">
        <v>43</v>
      </c>
      <c r="J31" s="47"/>
      <c r="L31" s="18"/>
      <c r="M31" s="19"/>
      <c r="N31" s="19"/>
      <c r="O31" s="19"/>
      <c r="P31" s="19"/>
      <c r="Q31" s="17"/>
    </row>
    <row r="32" spans="1:17" ht="12.75" x14ac:dyDescent="0.2">
      <c r="A32" s="51">
        <v>3201</v>
      </c>
      <c r="B32" s="52" t="s">
        <v>9</v>
      </c>
      <c r="C32" s="53">
        <v>3300.99</v>
      </c>
      <c r="D32" s="68">
        <v>36.1</v>
      </c>
      <c r="E32" s="79">
        <v>27.09</v>
      </c>
      <c r="F32" s="70">
        <v>6.379999999999999</v>
      </c>
      <c r="G32" s="79">
        <v>3.26</v>
      </c>
      <c r="H32" s="70">
        <v>1.7400000000000002</v>
      </c>
      <c r="I32" s="81" t="s">
        <v>43</v>
      </c>
      <c r="J32" s="47"/>
      <c r="L32" s="18"/>
      <c r="M32" s="19"/>
      <c r="N32" s="19"/>
      <c r="O32" s="19"/>
      <c r="P32" s="19"/>
      <c r="Q32" s="17"/>
    </row>
    <row r="33" spans="1:17" ht="12.75" x14ac:dyDescent="0.2">
      <c r="A33" s="51">
        <v>3301</v>
      </c>
      <c r="B33" s="52" t="s">
        <v>9</v>
      </c>
      <c r="C33" s="53">
        <v>3400.99</v>
      </c>
      <c r="D33" s="68">
        <v>37.159999999999997</v>
      </c>
      <c r="E33" s="79">
        <v>27.88</v>
      </c>
      <c r="F33" s="70">
        <v>6.57</v>
      </c>
      <c r="G33" s="79">
        <v>3.3599999999999994</v>
      </c>
      <c r="H33" s="70">
        <v>1.7899999999999991</v>
      </c>
      <c r="I33" s="81" t="s">
        <v>43</v>
      </c>
      <c r="J33" s="47"/>
      <c r="L33" s="18"/>
      <c r="M33" s="19"/>
      <c r="N33" s="19"/>
      <c r="O33" s="19"/>
      <c r="P33" s="19"/>
      <c r="Q33" s="17"/>
    </row>
    <row r="34" spans="1:17" ht="12.75" x14ac:dyDescent="0.2">
      <c r="A34" s="51">
        <v>3401</v>
      </c>
      <c r="B34" s="52" t="s">
        <v>9</v>
      </c>
      <c r="C34" s="53">
        <v>3500.99</v>
      </c>
      <c r="D34" s="68">
        <v>38.229999999999997</v>
      </c>
      <c r="E34" s="79">
        <v>28.69</v>
      </c>
      <c r="F34" s="70">
        <v>6.759999999999998</v>
      </c>
      <c r="G34" s="79">
        <v>3.4599999999999991</v>
      </c>
      <c r="H34" s="70">
        <v>1.8399999999999999</v>
      </c>
      <c r="I34" s="81" t="s">
        <v>43</v>
      </c>
      <c r="J34" s="47"/>
      <c r="L34" s="18"/>
      <c r="M34" s="19"/>
      <c r="N34" s="19"/>
      <c r="O34" s="19"/>
      <c r="P34" s="19"/>
      <c r="Q34" s="17"/>
    </row>
    <row r="35" spans="1:17" ht="12.75" x14ac:dyDescent="0.2">
      <c r="A35" s="51">
        <v>3501</v>
      </c>
      <c r="B35" s="52" t="s">
        <v>9</v>
      </c>
      <c r="C35" s="53">
        <v>3600.99</v>
      </c>
      <c r="D35" s="68">
        <v>39.299999999999997</v>
      </c>
      <c r="E35" s="79">
        <v>29.49</v>
      </c>
      <c r="F35" s="70">
        <v>6.9499999999999993</v>
      </c>
      <c r="G35" s="79">
        <v>3.5499999999999989</v>
      </c>
      <c r="H35" s="70">
        <v>1.9000000000000004</v>
      </c>
      <c r="I35" s="81" t="s">
        <v>43</v>
      </c>
      <c r="J35" s="47"/>
      <c r="L35" s="18"/>
      <c r="M35" s="19"/>
      <c r="N35" s="19"/>
      <c r="O35" s="19"/>
      <c r="P35" s="19"/>
      <c r="Q35" s="17"/>
    </row>
    <row r="36" spans="1:17" ht="12.75" x14ac:dyDescent="0.2">
      <c r="A36" s="51">
        <v>3601</v>
      </c>
      <c r="B36" s="52" t="s">
        <v>9</v>
      </c>
      <c r="C36" s="53">
        <v>3700.99</v>
      </c>
      <c r="D36" s="68">
        <v>40.5</v>
      </c>
      <c r="E36" s="79">
        <v>30.39</v>
      </c>
      <c r="F36" s="70">
        <v>7.16</v>
      </c>
      <c r="G36" s="79">
        <v>3.66</v>
      </c>
      <c r="H36" s="70">
        <v>1.9499999999999993</v>
      </c>
      <c r="I36" s="81" t="s">
        <v>43</v>
      </c>
      <c r="J36" s="47"/>
      <c r="L36" s="18"/>
      <c r="M36" s="19"/>
      <c r="N36" s="19"/>
      <c r="O36" s="19"/>
      <c r="P36" s="19"/>
      <c r="Q36" s="17"/>
    </row>
    <row r="37" spans="1:17" ht="12.75" x14ac:dyDescent="0.2">
      <c r="A37" s="51">
        <v>3701</v>
      </c>
      <c r="B37" s="52" t="s">
        <v>9</v>
      </c>
      <c r="C37" s="53">
        <v>3800.99</v>
      </c>
      <c r="D37" s="68">
        <v>41.55</v>
      </c>
      <c r="E37" s="79">
        <v>31.18</v>
      </c>
      <c r="F37" s="70">
        <v>7.3500000000000014</v>
      </c>
      <c r="G37" s="79">
        <v>3.759999999999998</v>
      </c>
      <c r="H37" s="70">
        <v>2</v>
      </c>
      <c r="I37" s="81" t="s">
        <v>43</v>
      </c>
      <c r="J37" s="47"/>
      <c r="L37" s="18"/>
      <c r="M37" s="19"/>
      <c r="N37" s="19"/>
      <c r="O37" s="19"/>
      <c r="P37" s="19"/>
      <c r="Q37" s="17"/>
    </row>
    <row r="38" spans="1:17" ht="12.75" x14ac:dyDescent="0.2">
      <c r="A38" s="51">
        <v>3801</v>
      </c>
      <c r="B38" s="52" t="s">
        <v>9</v>
      </c>
      <c r="C38" s="53">
        <v>3900.99</v>
      </c>
      <c r="D38" s="68">
        <v>42.76</v>
      </c>
      <c r="E38" s="79">
        <v>32.090000000000003</v>
      </c>
      <c r="F38" s="70">
        <v>7.5600000000000005</v>
      </c>
      <c r="G38" s="79">
        <v>3.8699999999999992</v>
      </c>
      <c r="H38" s="70">
        <v>2.0600000000000005</v>
      </c>
      <c r="I38" s="81" t="s">
        <v>43</v>
      </c>
      <c r="J38" s="47"/>
      <c r="L38" s="18"/>
      <c r="M38" s="19"/>
      <c r="N38" s="19"/>
      <c r="O38" s="19"/>
      <c r="P38" s="19"/>
      <c r="Q38" s="17"/>
    </row>
    <row r="39" spans="1:17" ht="12.75" x14ac:dyDescent="0.2">
      <c r="A39" s="51">
        <v>3901</v>
      </c>
      <c r="B39" s="52" t="s">
        <v>9</v>
      </c>
      <c r="C39" s="53">
        <v>4000.99</v>
      </c>
      <c r="D39" s="68">
        <v>43.81</v>
      </c>
      <c r="E39" s="79">
        <v>32.869999999999997</v>
      </c>
      <c r="F39" s="70">
        <v>7.75</v>
      </c>
      <c r="G39" s="79">
        <v>3.9599999999999991</v>
      </c>
      <c r="H39" s="70">
        <v>2.1099999999999994</v>
      </c>
      <c r="I39" s="81" t="s">
        <v>43</v>
      </c>
      <c r="J39" s="47"/>
      <c r="L39" s="18"/>
      <c r="M39" s="19"/>
      <c r="N39" s="19"/>
      <c r="O39" s="19"/>
      <c r="P39" s="19"/>
      <c r="Q39" s="17"/>
    </row>
    <row r="40" spans="1:17" ht="12.75" x14ac:dyDescent="0.2">
      <c r="A40" s="51">
        <v>4001</v>
      </c>
      <c r="B40" s="52" t="s">
        <v>9</v>
      </c>
      <c r="C40" s="53">
        <v>4100.99</v>
      </c>
      <c r="D40" s="68">
        <v>44.88</v>
      </c>
      <c r="E40" s="79">
        <v>33.68</v>
      </c>
      <c r="F40" s="70">
        <v>7.9400000000000013</v>
      </c>
      <c r="G40" s="79">
        <v>4.0600000000000005</v>
      </c>
      <c r="H40" s="70">
        <v>2.16</v>
      </c>
      <c r="I40" s="81" t="s">
        <v>43</v>
      </c>
      <c r="J40" s="47"/>
      <c r="L40" s="18"/>
      <c r="M40" s="19"/>
      <c r="N40" s="19"/>
      <c r="O40" s="19"/>
      <c r="P40" s="19"/>
      <c r="Q40" s="17"/>
    </row>
    <row r="41" spans="1:17" ht="12.75" x14ac:dyDescent="0.2">
      <c r="A41" s="51">
        <v>4101</v>
      </c>
      <c r="B41" s="52" t="s">
        <v>9</v>
      </c>
      <c r="C41" s="53">
        <v>4200.99</v>
      </c>
      <c r="D41" s="68">
        <v>45.97</v>
      </c>
      <c r="E41" s="79">
        <v>34.5</v>
      </c>
      <c r="F41" s="70">
        <v>8.129999999999999</v>
      </c>
      <c r="G41" s="79">
        <v>4.16</v>
      </c>
      <c r="H41" s="70">
        <v>2.2199999999999989</v>
      </c>
      <c r="I41" s="81" t="s">
        <v>43</v>
      </c>
      <c r="J41" s="47"/>
    </row>
    <row r="42" spans="1:17" ht="12.75" x14ac:dyDescent="0.2">
      <c r="A42" s="51">
        <v>4201</v>
      </c>
      <c r="B42" s="52" t="s">
        <v>9</v>
      </c>
      <c r="C42" s="54">
        <v>4300.99</v>
      </c>
      <c r="D42" s="68">
        <v>47.14</v>
      </c>
      <c r="E42" s="79">
        <v>35.369999999999997</v>
      </c>
      <c r="F42" s="70">
        <v>8.34</v>
      </c>
      <c r="G42" s="79">
        <v>4.2600000000000016</v>
      </c>
      <c r="H42" s="70">
        <v>2.2699999999999996</v>
      </c>
      <c r="I42" s="81" t="s">
        <v>43</v>
      </c>
      <c r="J42" s="47"/>
    </row>
    <row r="43" spans="1:17" ht="12.75" x14ac:dyDescent="0.2">
      <c r="A43" s="51">
        <v>4301</v>
      </c>
      <c r="B43" s="52" t="s">
        <v>9</v>
      </c>
      <c r="C43" s="54">
        <v>4400.99</v>
      </c>
      <c r="D43" s="68">
        <v>48.22</v>
      </c>
      <c r="E43" s="79">
        <v>36.18</v>
      </c>
      <c r="F43" s="70">
        <v>8.5300000000000011</v>
      </c>
      <c r="G43" s="79">
        <v>4.3600000000000012</v>
      </c>
      <c r="H43" s="70">
        <v>2.33</v>
      </c>
      <c r="I43" s="81" t="s">
        <v>43</v>
      </c>
      <c r="J43" s="47"/>
    </row>
    <row r="44" spans="1:17" ht="12.75" x14ac:dyDescent="0.2">
      <c r="A44" s="51">
        <v>4401</v>
      </c>
      <c r="B44" s="52" t="s">
        <v>9</v>
      </c>
      <c r="C44" s="54">
        <v>4500.99</v>
      </c>
      <c r="D44" s="68">
        <v>49.28</v>
      </c>
      <c r="E44" s="79">
        <v>36.979999999999997</v>
      </c>
      <c r="F44" s="70">
        <v>8.7199999999999989</v>
      </c>
      <c r="G44" s="79">
        <v>4.4600000000000009</v>
      </c>
      <c r="H44" s="70">
        <v>2.379999999999999</v>
      </c>
      <c r="I44" s="81" t="s">
        <v>43</v>
      </c>
      <c r="J44" s="47"/>
    </row>
    <row r="45" spans="1:17" ht="12.75" x14ac:dyDescent="0.2">
      <c r="A45" s="51">
        <v>4501</v>
      </c>
      <c r="B45" s="52" t="s">
        <v>9</v>
      </c>
      <c r="C45" s="54">
        <v>4600.99</v>
      </c>
      <c r="D45" s="68">
        <v>50.47</v>
      </c>
      <c r="E45" s="79">
        <v>37.869999999999997</v>
      </c>
      <c r="F45" s="70">
        <v>8.9199999999999982</v>
      </c>
      <c r="G45" s="79">
        <v>4.5600000000000005</v>
      </c>
      <c r="H45" s="70">
        <v>2.4299999999999997</v>
      </c>
      <c r="I45" s="81" t="s">
        <v>43</v>
      </c>
      <c r="J45" s="47"/>
    </row>
    <row r="46" spans="1:17" ht="12.75" x14ac:dyDescent="0.2">
      <c r="A46" s="51">
        <v>4601</v>
      </c>
      <c r="B46" s="52" t="s">
        <v>9</v>
      </c>
      <c r="C46" s="54">
        <v>4700.99</v>
      </c>
      <c r="D46" s="68">
        <v>51.54</v>
      </c>
      <c r="E46" s="79">
        <v>38.67</v>
      </c>
      <c r="F46" s="70">
        <v>9.11</v>
      </c>
      <c r="G46" s="79">
        <v>4.6600000000000019</v>
      </c>
      <c r="H46" s="70">
        <v>2.4900000000000002</v>
      </c>
      <c r="I46" s="81" t="s">
        <v>43</v>
      </c>
      <c r="J46" s="47"/>
    </row>
    <row r="47" spans="1:17" ht="12.75" x14ac:dyDescent="0.2">
      <c r="A47" s="51">
        <v>4701</v>
      </c>
      <c r="B47" s="52" t="s">
        <v>9</v>
      </c>
      <c r="C47" s="54">
        <v>4800.99</v>
      </c>
      <c r="D47" s="68">
        <v>52.62</v>
      </c>
      <c r="E47" s="79">
        <v>39.49</v>
      </c>
      <c r="F47" s="70">
        <v>9.3099999999999987</v>
      </c>
      <c r="G47" s="79">
        <v>4.7600000000000016</v>
      </c>
      <c r="H47" s="70">
        <v>2.5400000000000009</v>
      </c>
      <c r="I47" s="81" t="s">
        <v>43</v>
      </c>
      <c r="J47" s="47"/>
    </row>
    <row r="48" spans="1:17" ht="12.75" x14ac:dyDescent="0.2">
      <c r="A48" s="51">
        <v>4801</v>
      </c>
      <c r="B48" s="52" t="s">
        <v>9</v>
      </c>
      <c r="C48" s="54">
        <v>4900.99</v>
      </c>
      <c r="D48" s="68">
        <v>53.82</v>
      </c>
      <c r="E48" s="79">
        <v>40.39</v>
      </c>
      <c r="F48" s="70">
        <v>9.52</v>
      </c>
      <c r="G48" s="79">
        <v>4.870000000000001</v>
      </c>
      <c r="H48" s="70">
        <v>2.5999999999999979</v>
      </c>
      <c r="I48" s="81" t="s">
        <v>43</v>
      </c>
      <c r="J48" s="47"/>
    </row>
    <row r="49" spans="1:10" ht="12.75" x14ac:dyDescent="0.2">
      <c r="A49" s="51">
        <v>4901</v>
      </c>
      <c r="B49" s="52" t="s">
        <v>9</v>
      </c>
      <c r="C49" s="54">
        <v>5000.99</v>
      </c>
      <c r="D49" s="68">
        <v>54.87</v>
      </c>
      <c r="E49" s="79">
        <v>41.17</v>
      </c>
      <c r="F49" s="70">
        <v>9.6999999999999993</v>
      </c>
      <c r="G49" s="79">
        <v>4.9600000000000009</v>
      </c>
      <c r="H49" s="70">
        <v>2.6500000000000004</v>
      </c>
      <c r="I49" s="81" t="s">
        <v>43</v>
      </c>
      <c r="J49" s="47"/>
    </row>
    <row r="50" spans="1:10" ht="12.75" x14ac:dyDescent="0.2">
      <c r="A50" s="51">
        <v>5001</v>
      </c>
      <c r="B50" s="52" t="s">
        <v>9</v>
      </c>
      <c r="C50" s="54">
        <v>5100.99</v>
      </c>
      <c r="D50" s="68">
        <v>55.94</v>
      </c>
      <c r="E50" s="79">
        <v>41.98</v>
      </c>
      <c r="F50" s="70">
        <v>9.89</v>
      </c>
      <c r="G50" s="79">
        <v>5.0599999999999987</v>
      </c>
      <c r="H50" s="70">
        <v>2.6999999999999993</v>
      </c>
      <c r="I50" s="81" t="s">
        <v>43</v>
      </c>
      <c r="J50" s="47"/>
    </row>
    <row r="51" spans="1:10" ht="12.75" x14ac:dyDescent="0.2">
      <c r="A51" s="51">
        <v>5101</v>
      </c>
      <c r="B51" s="52" t="s">
        <v>9</v>
      </c>
      <c r="C51" s="54">
        <v>5200.99</v>
      </c>
      <c r="D51" s="68">
        <v>57.12</v>
      </c>
      <c r="E51" s="79">
        <v>42.86</v>
      </c>
      <c r="F51" s="70">
        <v>10.099999999999998</v>
      </c>
      <c r="G51" s="79">
        <v>5.16</v>
      </c>
      <c r="H51" s="70">
        <v>2.7600000000000016</v>
      </c>
      <c r="I51" s="81" t="s">
        <v>43</v>
      </c>
      <c r="J51" s="47"/>
    </row>
    <row r="52" spans="1:10" ht="12.75" x14ac:dyDescent="0.2">
      <c r="A52" s="51">
        <v>5201</v>
      </c>
      <c r="B52" s="52" t="s">
        <v>9</v>
      </c>
      <c r="C52" s="54">
        <v>5300.99</v>
      </c>
      <c r="D52" s="68">
        <v>58.18</v>
      </c>
      <c r="E52" s="79">
        <v>43.66</v>
      </c>
      <c r="F52" s="70">
        <v>10.29</v>
      </c>
      <c r="G52" s="79">
        <v>5.2600000000000016</v>
      </c>
      <c r="H52" s="70">
        <v>2.8100000000000005</v>
      </c>
      <c r="I52" s="81" t="s">
        <v>43</v>
      </c>
      <c r="J52" s="47"/>
    </row>
    <row r="53" spans="1:10" ht="12.75" x14ac:dyDescent="0.2">
      <c r="A53" s="51">
        <v>5301</v>
      </c>
      <c r="B53" s="52" t="s">
        <v>9</v>
      </c>
      <c r="C53" s="54">
        <v>999999.99</v>
      </c>
      <c r="D53" s="69">
        <v>58.61</v>
      </c>
      <c r="E53" s="80">
        <v>43.98</v>
      </c>
      <c r="F53" s="71">
        <v>10.370000000000001</v>
      </c>
      <c r="G53" s="80">
        <v>5.3000000000000007</v>
      </c>
      <c r="H53" s="71">
        <v>2.8300000000000018</v>
      </c>
      <c r="I53" s="81" t="s">
        <v>43</v>
      </c>
      <c r="J53" s="47"/>
    </row>
    <row r="54" spans="1:10" ht="12.75" x14ac:dyDescent="0.2">
      <c r="A54" s="55"/>
      <c r="B54" s="56"/>
      <c r="C54" s="57"/>
      <c r="D54" s="58"/>
      <c r="E54" s="59"/>
      <c r="F54" s="59"/>
      <c r="G54" s="59"/>
      <c r="H54" s="59"/>
      <c r="I54" s="60"/>
    </row>
    <row r="55" spans="1:10" ht="12.75" x14ac:dyDescent="0.2">
      <c r="A55" s="55"/>
      <c r="B55" s="56"/>
      <c r="C55" s="57"/>
      <c r="D55" s="58"/>
      <c r="E55" s="59"/>
      <c r="F55" s="59"/>
      <c r="G55" s="59"/>
      <c r="H55" s="59"/>
      <c r="I55" s="60"/>
    </row>
  </sheetData>
  <mergeCells count="1">
    <mergeCell ref="A1:I1"/>
  </mergeCells>
  <phoneticPr fontId="2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54722-BF70-4FB2-B1FD-2B6CB44A4819}">
  <dimension ref="A1:I55"/>
  <sheetViews>
    <sheetView workbookViewId="0">
      <selection activeCell="N18" sqref="N18"/>
    </sheetView>
  </sheetViews>
  <sheetFormatPr defaultRowHeight="12.75" x14ac:dyDescent="0.2"/>
  <cols>
    <col min="5" max="7" width="9.140625" customWidth="1"/>
    <col min="9" max="9" width="9.140625" customWidth="1"/>
  </cols>
  <sheetData>
    <row r="1" spans="1:9" ht="34.5" customHeight="1" x14ac:dyDescent="0.2">
      <c r="A1" s="100" t="s">
        <v>42</v>
      </c>
      <c r="B1" s="101"/>
      <c r="C1" s="101"/>
      <c r="D1" s="101"/>
      <c r="E1" s="101"/>
      <c r="F1" s="101"/>
      <c r="G1" s="101"/>
      <c r="H1" s="101"/>
      <c r="I1" s="101"/>
    </row>
    <row r="2" spans="1:9" ht="22.5" x14ac:dyDescent="0.2">
      <c r="A2" s="74" t="s">
        <v>10</v>
      </c>
      <c r="B2" s="74" t="s">
        <v>11</v>
      </c>
      <c r="C2" s="74" t="s">
        <v>12</v>
      </c>
      <c r="D2" s="75" t="s">
        <v>22</v>
      </c>
      <c r="E2" s="76" t="s">
        <v>23</v>
      </c>
      <c r="F2" s="76" t="s">
        <v>24</v>
      </c>
      <c r="G2" s="76" t="s">
        <v>25</v>
      </c>
      <c r="H2" s="76" t="s">
        <v>26</v>
      </c>
      <c r="I2" s="76" t="s">
        <v>27</v>
      </c>
    </row>
    <row r="3" spans="1:9" x14ac:dyDescent="0.2">
      <c r="A3" s="74"/>
      <c r="B3" s="74"/>
      <c r="C3" s="74"/>
      <c r="D3" s="77">
        <v>452</v>
      </c>
      <c r="E3" s="78">
        <v>452</v>
      </c>
      <c r="F3" s="78">
        <v>453</v>
      </c>
      <c r="G3" s="78">
        <v>454</v>
      </c>
      <c r="H3" s="78">
        <v>455</v>
      </c>
      <c r="I3" s="78">
        <v>456</v>
      </c>
    </row>
    <row r="4" spans="1:9" x14ac:dyDescent="0.2">
      <c r="A4" s="51">
        <v>0</v>
      </c>
      <c r="B4" s="52" t="s">
        <v>9</v>
      </c>
      <c r="C4" s="53">
        <v>500.99</v>
      </c>
      <c r="D4" s="87">
        <v>0</v>
      </c>
      <c r="E4" s="70">
        <v>0</v>
      </c>
      <c r="F4" s="79">
        <v>1.83</v>
      </c>
      <c r="G4" s="70">
        <v>1.54</v>
      </c>
      <c r="H4" s="79">
        <v>1.39</v>
      </c>
      <c r="I4" s="72">
        <v>1.64</v>
      </c>
    </row>
    <row r="5" spans="1:9" x14ac:dyDescent="0.2">
      <c r="A5" s="51">
        <v>501</v>
      </c>
      <c r="B5" s="52" t="s">
        <v>9</v>
      </c>
      <c r="C5" s="53">
        <v>600.99</v>
      </c>
      <c r="D5" s="87">
        <v>0</v>
      </c>
      <c r="E5" s="70">
        <v>0</v>
      </c>
      <c r="F5" s="79">
        <v>2.2000000000000002</v>
      </c>
      <c r="G5" s="70">
        <v>1.86</v>
      </c>
      <c r="H5" s="79">
        <v>1.67</v>
      </c>
      <c r="I5" s="72">
        <v>1.97</v>
      </c>
    </row>
    <row r="6" spans="1:9" x14ac:dyDescent="0.2">
      <c r="A6" s="51">
        <v>601</v>
      </c>
      <c r="B6" s="52" t="s">
        <v>9</v>
      </c>
      <c r="C6" s="53">
        <v>700.99</v>
      </c>
      <c r="D6" s="87">
        <v>0</v>
      </c>
      <c r="E6" s="70">
        <v>0</v>
      </c>
      <c r="F6" s="79">
        <v>2.63</v>
      </c>
      <c r="G6" s="70">
        <v>2.23</v>
      </c>
      <c r="H6" s="79">
        <v>2.0099999999999998</v>
      </c>
      <c r="I6" s="72">
        <v>2.36</v>
      </c>
    </row>
    <row r="7" spans="1:9" x14ac:dyDescent="0.2">
      <c r="A7" s="51">
        <v>701</v>
      </c>
      <c r="B7" s="52" t="s">
        <v>9</v>
      </c>
      <c r="C7" s="53">
        <v>800.99</v>
      </c>
      <c r="D7" s="87">
        <v>0</v>
      </c>
      <c r="E7" s="70">
        <v>0</v>
      </c>
      <c r="F7" s="79">
        <v>3.02</v>
      </c>
      <c r="G7" s="70">
        <v>2.54</v>
      </c>
      <c r="H7" s="79">
        <v>2.2999999999999998</v>
      </c>
      <c r="I7" s="72">
        <v>2.7</v>
      </c>
    </row>
    <row r="8" spans="1:9" x14ac:dyDescent="0.2">
      <c r="A8" s="51">
        <v>801</v>
      </c>
      <c r="B8" s="52" t="s">
        <v>9</v>
      </c>
      <c r="C8" s="53">
        <v>900.99</v>
      </c>
      <c r="D8" s="87">
        <v>0</v>
      </c>
      <c r="E8" s="70">
        <v>0</v>
      </c>
      <c r="F8" s="79">
        <v>3.4</v>
      </c>
      <c r="G8" s="70">
        <v>2.86</v>
      </c>
      <c r="H8" s="79">
        <v>2.58</v>
      </c>
      <c r="I8" s="72">
        <v>3.04</v>
      </c>
    </row>
    <row r="9" spans="1:9" x14ac:dyDescent="0.2">
      <c r="A9" s="51">
        <v>901</v>
      </c>
      <c r="B9" s="52" t="s">
        <v>9</v>
      </c>
      <c r="C9" s="53">
        <v>1000.99</v>
      </c>
      <c r="D9" s="87">
        <v>0</v>
      </c>
      <c r="E9" s="70">
        <v>0</v>
      </c>
      <c r="F9" s="79">
        <v>3.83</v>
      </c>
      <c r="G9" s="70">
        <v>3.23</v>
      </c>
      <c r="H9" s="79">
        <v>2.92</v>
      </c>
      <c r="I9" s="72">
        <v>3.43</v>
      </c>
    </row>
    <row r="10" spans="1:9" x14ac:dyDescent="0.2">
      <c r="A10" s="51">
        <v>1001</v>
      </c>
      <c r="B10" s="52" t="s">
        <v>9</v>
      </c>
      <c r="C10" s="53">
        <v>1100.99</v>
      </c>
      <c r="D10" s="87">
        <v>0</v>
      </c>
      <c r="E10" s="70">
        <v>0</v>
      </c>
      <c r="F10" s="79">
        <v>4.17</v>
      </c>
      <c r="G10" s="70">
        <v>3.51</v>
      </c>
      <c r="H10" s="79">
        <v>3.17</v>
      </c>
      <c r="I10" s="72">
        <v>3.73</v>
      </c>
    </row>
    <row r="11" spans="1:9" x14ac:dyDescent="0.2">
      <c r="A11" s="51">
        <v>1101</v>
      </c>
      <c r="B11" s="52" t="s">
        <v>9</v>
      </c>
      <c r="C11" s="53">
        <v>1200.99</v>
      </c>
      <c r="D11" s="87">
        <v>0</v>
      </c>
      <c r="E11" s="70">
        <v>0</v>
      </c>
      <c r="F11" s="79">
        <v>4.5999999999999996</v>
      </c>
      <c r="G11" s="70">
        <v>3.87</v>
      </c>
      <c r="H11" s="79">
        <v>3.5</v>
      </c>
      <c r="I11" s="72">
        <v>4.12</v>
      </c>
    </row>
    <row r="12" spans="1:9" x14ac:dyDescent="0.2">
      <c r="A12" s="51">
        <v>1201</v>
      </c>
      <c r="B12" s="52" t="s">
        <v>9</v>
      </c>
      <c r="C12" s="53">
        <v>1300.99</v>
      </c>
      <c r="D12" s="87">
        <v>0</v>
      </c>
      <c r="E12" s="70">
        <v>0</v>
      </c>
      <c r="F12" s="79">
        <v>4.9800000000000004</v>
      </c>
      <c r="G12" s="70">
        <v>4.2</v>
      </c>
      <c r="H12" s="79">
        <v>3.79</v>
      </c>
      <c r="I12" s="72">
        <v>4.46</v>
      </c>
    </row>
    <row r="13" spans="1:9" x14ac:dyDescent="0.2">
      <c r="A13" s="51">
        <v>1301</v>
      </c>
      <c r="B13" s="52" t="s">
        <v>9</v>
      </c>
      <c r="C13" s="53">
        <v>1400.99</v>
      </c>
      <c r="D13" s="87">
        <v>0</v>
      </c>
      <c r="E13" s="70">
        <v>0</v>
      </c>
      <c r="F13" s="79">
        <v>5.41</v>
      </c>
      <c r="G13" s="70">
        <v>4.5599999999999996</v>
      </c>
      <c r="H13" s="79">
        <v>4.1100000000000003</v>
      </c>
      <c r="I13" s="72">
        <v>4.84</v>
      </c>
    </row>
    <row r="14" spans="1:9" x14ac:dyDescent="0.2">
      <c r="A14" s="51">
        <v>1401</v>
      </c>
      <c r="B14" s="52" t="s">
        <v>9</v>
      </c>
      <c r="C14" s="53">
        <v>1500.99</v>
      </c>
      <c r="D14" s="87">
        <v>0</v>
      </c>
      <c r="E14" s="70">
        <v>0</v>
      </c>
      <c r="F14" s="79">
        <v>5.79</v>
      </c>
      <c r="G14" s="70">
        <v>4.88</v>
      </c>
      <c r="H14" s="79">
        <v>4.41</v>
      </c>
      <c r="I14" s="72">
        <v>5.19</v>
      </c>
    </row>
    <row r="15" spans="1:9" x14ac:dyDescent="0.2">
      <c r="A15" s="51">
        <v>1501</v>
      </c>
      <c r="B15" s="52" t="s">
        <v>9</v>
      </c>
      <c r="C15" s="53">
        <v>1600.99</v>
      </c>
      <c r="D15" s="87">
        <v>0</v>
      </c>
      <c r="E15" s="70">
        <v>0</v>
      </c>
      <c r="F15" s="79">
        <v>6.18</v>
      </c>
      <c r="G15" s="70">
        <v>5.21</v>
      </c>
      <c r="H15" s="79">
        <v>4.7</v>
      </c>
      <c r="I15" s="72">
        <v>5.53</v>
      </c>
    </row>
    <row r="16" spans="1:9" x14ac:dyDescent="0.2">
      <c r="A16" s="51">
        <v>1601</v>
      </c>
      <c r="B16" s="52" t="s">
        <v>9</v>
      </c>
      <c r="C16" s="53">
        <v>1700.99</v>
      </c>
      <c r="D16" s="87">
        <v>0</v>
      </c>
      <c r="E16" s="70">
        <v>0</v>
      </c>
      <c r="F16" s="79">
        <v>6.6</v>
      </c>
      <c r="G16" s="70">
        <v>5.57</v>
      </c>
      <c r="H16" s="79">
        <v>5.0199999999999996</v>
      </c>
      <c r="I16" s="72">
        <v>5.91</v>
      </c>
    </row>
    <row r="17" spans="1:9" x14ac:dyDescent="0.2">
      <c r="A17" s="51">
        <v>1701</v>
      </c>
      <c r="B17" s="52" t="s">
        <v>9</v>
      </c>
      <c r="C17" s="53">
        <v>1800.99</v>
      </c>
      <c r="D17" s="87">
        <v>0</v>
      </c>
      <c r="E17" s="70">
        <v>0</v>
      </c>
      <c r="F17" s="79">
        <v>6.98</v>
      </c>
      <c r="G17" s="70">
        <v>5.89</v>
      </c>
      <c r="H17" s="79">
        <v>5.31</v>
      </c>
      <c r="I17" s="72">
        <v>6.25</v>
      </c>
    </row>
    <row r="18" spans="1:9" x14ac:dyDescent="0.2">
      <c r="A18" s="51">
        <v>1801</v>
      </c>
      <c r="B18" s="52" t="s">
        <v>9</v>
      </c>
      <c r="C18" s="53">
        <v>1900.99</v>
      </c>
      <c r="D18" s="87">
        <v>0</v>
      </c>
      <c r="E18" s="70">
        <v>0</v>
      </c>
      <c r="F18" s="79">
        <v>7.42</v>
      </c>
      <c r="G18" s="70">
        <v>6.25</v>
      </c>
      <c r="H18" s="79">
        <v>5.64</v>
      </c>
      <c r="I18" s="72">
        <v>6.64</v>
      </c>
    </row>
    <row r="19" spans="1:9" x14ac:dyDescent="0.2">
      <c r="A19" s="51">
        <v>1901</v>
      </c>
      <c r="B19" s="52" t="s">
        <v>9</v>
      </c>
      <c r="C19" s="53">
        <v>2000.99</v>
      </c>
      <c r="D19" s="87">
        <v>0</v>
      </c>
      <c r="E19" s="70">
        <v>0</v>
      </c>
      <c r="F19" s="79">
        <v>7.8</v>
      </c>
      <c r="G19" s="70">
        <v>6.58</v>
      </c>
      <c r="H19" s="79">
        <v>5.93</v>
      </c>
      <c r="I19" s="72">
        <v>6.98</v>
      </c>
    </row>
    <row r="20" spans="1:9" x14ac:dyDescent="0.2">
      <c r="A20" s="51">
        <v>2001</v>
      </c>
      <c r="B20" s="52" t="s">
        <v>9</v>
      </c>
      <c r="C20" s="53">
        <v>2100.9899999999998</v>
      </c>
      <c r="D20" s="87">
        <v>0</v>
      </c>
      <c r="E20" s="70">
        <v>0</v>
      </c>
      <c r="F20" s="79">
        <v>8.18</v>
      </c>
      <c r="G20" s="70">
        <v>6.9</v>
      </c>
      <c r="H20" s="79">
        <v>6.22</v>
      </c>
      <c r="I20" s="72">
        <v>7.32</v>
      </c>
    </row>
    <row r="21" spans="1:9" x14ac:dyDescent="0.2">
      <c r="A21" s="51">
        <v>2101</v>
      </c>
      <c r="B21" s="52" t="s">
        <v>9</v>
      </c>
      <c r="C21" s="53">
        <v>2200.9899999999998</v>
      </c>
      <c r="D21" s="87">
        <v>0</v>
      </c>
      <c r="E21" s="70">
        <v>0</v>
      </c>
      <c r="F21" s="79">
        <v>8.56</v>
      </c>
      <c r="G21" s="70">
        <v>7.21</v>
      </c>
      <c r="H21" s="79">
        <v>6.52</v>
      </c>
      <c r="I21" s="72">
        <v>7.67</v>
      </c>
    </row>
    <row r="22" spans="1:9" x14ac:dyDescent="0.2">
      <c r="A22" s="51">
        <v>2201</v>
      </c>
      <c r="B22" s="52" t="s">
        <v>9</v>
      </c>
      <c r="C22" s="53">
        <v>2300.9899999999998</v>
      </c>
      <c r="D22" s="87">
        <v>0</v>
      </c>
      <c r="E22" s="70">
        <v>0</v>
      </c>
      <c r="F22" s="79">
        <v>9</v>
      </c>
      <c r="G22" s="70">
        <v>7.58</v>
      </c>
      <c r="H22" s="79">
        <v>6.85</v>
      </c>
      <c r="I22" s="72">
        <v>8.06</v>
      </c>
    </row>
    <row r="23" spans="1:9" x14ac:dyDescent="0.2">
      <c r="A23" s="51">
        <v>2301</v>
      </c>
      <c r="B23" s="52" t="s">
        <v>9</v>
      </c>
      <c r="C23" s="53">
        <v>2400.9899999999998</v>
      </c>
      <c r="D23" s="87">
        <v>0</v>
      </c>
      <c r="E23" s="70">
        <v>0</v>
      </c>
      <c r="F23" s="79">
        <v>9.3800000000000008</v>
      </c>
      <c r="G23" s="70">
        <v>7.91</v>
      </c>
      <c r="H23" s="79">
        <v>7.14</v>
      </c>
      <c r="I23" s="72">
        <v>8.4</v>
      </c>
    </row>
    <row r="24" spans="1:9" x14ac:dyDescent="0.2">
      <c r="A24" s="51">
        <v>2401</v>
      </c>
      <c r="B24" s="52" t="s">
        <v>9</v>
      </c>
      <c r="C24" s="53">
        <v>2500.9899999999998</v>
      </c>
      <c r="D24" s="87">
        <v>0</v>
      </c>
      <c r="E24" s="70">
        <v>0</v>
      </c>
      <c r="F24" s="79">
        <v>9.76</v>
      </c>
      <c r="G24" s="70">
        <v>8.2200000000000006</v>
      </c>
      <c r="H24" s="79">
        <v>7.43</v>
      </c>
      <c r="I24" s="72">
        <v>8.74</v>
      </c>
    </row>
    <row r="25" spans="1:9" x14ac:dyDescent="0.2">
      <c r="A25" s="51">
        <v>2501</v>
      </c>
      <c r="B25" s="52" t="s">
        <v>9</v>
      </c>
      <c r="C25" s="53">
        <v>2600.9899999999998</v>
      </c>
      <c r="D25" s="87">
        <v>0</v>
      </c>
      <c r="E25" s="70">
        <v>0</v>
      </c>
      <c r="F25" s="79">
        <v>10.19</v>
      </c>
      <c r="G25" s="70">
        <v>8.59</v>
      </c>
      <c r="H25" s="79">
        <v>7.76</v>
      </c>
      <c r="I25" s="72">
        <v>9.1300000000000008</v>
      </c>
    </row>
    <row r="26" spans="1:9" x14ac:dyDescent="0.2">
      <c r="A26" s="51">
        <v>2601</v>
      </c>
      <c r="B26" s="52" t="s">
        <v>9</v>
      </c>
      <c r="C26" s="53">
        <v>2700.99</v>
      </c>
      <c r="D26" s="87">
        <v>0</v>
      </c>
      <c r="E26" s="70">
        <v>0</v>
      </c>
      <c r="F26" s="79">
        <v>10.58</v>
      </c>
      <c r="G26" s="70">
        <v>8.92</v>
      </c>
      <c r="H26" s="79">
        <v>8.0500000000000007</v>
      </c>
      <c r="I26" s="72">
        <v>9.4700000000000006</v>
      </c>
    </row>
    <row r="27" spans="1:9" x14ac:dyDescent="0.2">
      <c r="A27" s="51">
        <v>2701</v>
      </c>
      <c r="B27" s="52" t="s">
        <v>9</v>
      </c>
      <c r="C27" s="53">
        <v>2800.99</v>
      </c>
      <c r="D27" s="87">
        <v>0</v>
      </c>
      <c r="E27" s="70">
        <v>0</v>
      </c>
      <c r="F27" s="79">
        <v>11</v>
      </c>
      <c r="G27" s="70">
        <v>9.2799999999999994</v>
      </c>
      <c r="H27" s="79">
        <v>8.3800000000000008</v>
      </c>
      <c r="I27" s="72">
        <v>9.86</v>
      </c>
    </row>
    <row r="28" spans="1:9" x14ac:dyDescent="0.2">
      <c r="A28" s="51">
        <v>2801</v>
      </c>
      <c r="B28" s="52" t="s">
        <v>9</v>
      </c>
      <c r="C28" s="53">
        <v>2900.99</v>
      </c>
      <c r="D28" s="87">
        <v>0</v>
      </c>
      <c r="E28" s="70">
        <v>0</v>
      </c>
      <c r="F28" s="79">
        <v>11.38</v>
      </c>
      <c r="G28" s="70">
        <v>9.59</v>
      </c>
      <c r="H28" s="79">
        <v>8.66</v>
      </c>
      <c r="I28" s="72">
        <v>10.19</v>
      </c>
    </row>
    <row r="29" spans="1:9" x14ac:dyDescent="0.2">
      <c r="A29" s="51">
        <v>2901</v>
      </c>
      <c r="B29" s="52" t="s">
        <v>9</v>
      </c>
      <c r="C29" s="53">
        <v>3000.99</v>
      </c>
      <c r="D29" s="87">
        <v>0</v>
      </c>
      <c r="E29" s="70">
        <v>0</v>
      </c>
      <c r="F29" s="79">
        <v>11.76</v>
      </c>
      <c r="G29" s="70">
        <v>9.92</v>
      </c>
      <c r="H29" s="79">
        <v>8.9499999999999993</v>
      </c>
      <c r="I29" s="72">
        <v>10.53</v>
      </c>
    </row>
    <row r="30" spans="1:9" x14ac:dyDescent="0.2">
      <c r="A30" s="51">
        <v>3001</v>
      </c>
      <c r="B30" s="52" t="s">
        <v>9</v>
      </c>
      <c r="C30" s="53">
        <v>3100.99</v>
      </c>
      <c r="D30" s="87">
        <v>0</v>
      </c>
      <c r="E30" s="70">
        <v>0</v>
      </c>
      <c r="F30" s="79">
        <v>12.15</v>
      </c>
      <c r="G30" s="70">
        <v>10.24</v>
      </c>
      <c r="H30" s="79">
        <v>9.25</v>
      </c>
      <c r="I30" s="72">
        <v>10.88</v>
      </c>
    </row>
    <row r="31" spans="1:9" x14ac:dyDescent="0.2">
      <c r="A31" s="51">
        <v>3101</v>
      </c>
      <c r="B31" s="52" t="s">
        <v>9</v>
      </c>
      <c r="C31" s="53">
        <v>3200.99</v>
      </c>
      <c r="D31" s="87">
        <v>0</v>
      </c>
      <c r="E31" s="70">
        <v>0</v>
      </c>
      <c r="F31" s="79">
        <v>12.53</v>
      </c>
      <c r="G31" s="70">
        <v>10.56</v>
      </c>
      <c r="H31" s="79">
        <v>9.5399999999999991</v>
      </c>
      <c r="I31" s="72">
        <v>11.22</v>
      </c>
    </row>
    <row r="32" spans="1:9" x14ac:dyDescent="0.2">
      <c r="A32" s="51">
        <v>3201</v>
      </c>
      <c r="B32" s="52" t="s">
        <v>9</v>
      </c>
      <c r="C32" s="53">
        <v>3300.99</v>
      </c>
      <c r="D32" s="87">
        <v>0</v>
      </c>
      <c r="E32" s="70">
        <v>0</v>
      </c>
      <c r="F32" s="79">
        <v>12.96</v>
      </c>
      <c r="G32" s="70">
        <v>10.93</v>
      </c>
      <c r="H32" s="79">
        <v>9.8699999999999992</v>
      </c>
      <c r="I32" s="72">
        <v>11.61</v>
      </c>
    </row>
    <row r="33" spans="1:9" x14ac:dyDescent="0.2">
      <c r="A33" s="51">
        <v>3301</v>
      </c>
      <c r="B33" s="52" t="s">
        <v>9</v>
      </c>
      <c r="C33" s="53">
        <v>3400.99</v>
      </c>
      <c r="D33" s="87">
        <v>0</v>
      </c>
      <c r="E33" s="70">
        <v>0</v>
      </c>
      <c r="F33" s="79">
        <v>13.34</v>
      </c>
      <c r="G33" s="70">
        <v>11.25</v>
      </c>
      <c r="H33" s="79">
        <v>10.16</v>
      </c>
      <c r="I33" s="72">
        <v>11.95</v>
      </c>
    </row>
    <row r="34" spans="1:9" x14ac:dyDescent="0.2">
      <c r="A34" s="51">
        <v>3401</v>
      </c>
      <c r="B34" s="52" t="s">
        <v>9</v>
      </c>
      <c r="C34" s="53">
        <v>3500.99</v>
      </c>
      <c r="D34" s="87">
        <v>0</v>
      </c>
      <c r="E34" s="70">
        <v>0</v>
      </c>
      <c r="F34" s="79">
        <v>13.73</v>
      </c>
      <c r="G34" s="70">
        <v>11.57</v>
      </c>
      <c r="H34" s="79">
        <v>10.45</v>
      </c>
      <c r="I34" s="72">
        <v>12.29</v>
      </c>
    </row>
    <row r="35" spans="1:9" x14ac:dyDescent="0.2">
      <c r="A35" s="51">
        <v>3501</v>
      </c>
      <c r="B35" s="52" t="s">
        <v>9</v>
      </c>
      <c r="C35" s="53">
        <v>3600.99</v>
      </c>
      <c r="D35" s="87">
        <v>0</v>
      </c>
      <c r="E35" s="70">
        <v>0</v>
      </c>
      <c r="F35" s="79">
        <v>14.11</v>
      </c>
      <c r="G35" s="70">
        <v>11.9</v>
      </c>
      <c r="H35" s="79">
        <v>10.74</v>
      </c>
      <c r="I35" s="72">
        <v>12.64</v>
      </c>
    </row>
    <row r="36" spans="1:9" x14ac:dyDescent="0.2">
      <c r="A36" s="51">
        <v>3601</v>
      </c>
      <c r="B36" s="52" t="s">
        <v>9</v>
      </c>
      <c r="C36" s="53">
        <v>3700.99</v>
      </c>
      <c r="D36" s="87">
        <v>0</v>
      </c>
      <c r="E36" s="70">
        <v>0</v>
      </c>
      <c r="F36" s="79">
        <v>14.54</v>
      </c>
      <c r="G36" s="70">
        <v>12.26</v>
      </c>
      <c r="H36" s="79">
        <v>11.07</v>
      </c>
      <c r="I36" s="72">
        <v>13.02</v>
      </c>
    </row>
    <row r="37" spans="1:9" x14ac:dyDescent="0.2">
      <c r="A37" s="51">
        <v>3701</v>
      </c>
      <c r="B37" s="52" t="s">
        <v>9</v>
      </c>
      <c r="C37" s="53">
        <v>3800.99</v>
      </c>
      <c r="D37" s="87">
        <v>0</v>
      </c>
      <c r="E37" s="70">
        <v>0</v>
      </c>
      <c r="F37" s="79">
        <v>14.91</v>
      </c>
      <c r="G37" s="70">
        <v>12.57</v>
      </c>
      <c r="H37" s="79">
        <v>11.36</v>
      </c>
      <c r="I37" s="72">
        <v>13.36</v>
      </c>
    </row>
    <row r="38" spans="1:9" x14ac:dyDescent="0.2">
      <c r="A38" s="51">
        <v>3801</v>
      </c>
      <c r="B38" s="52" t="s">
        <v>9</v>
      </c>
      <c r="C38" s="53">
        <v>3900.99</v>
      </c>
      <c r="D38" s="87">
        <v>0</v>
      </c>
      <c r="E38" s="70">
        <v>0</v>
      </c>
      <c r="F38" s="79">
        <v>15.35</v>
      </c>
      <c r="G38" s="70">
        <v>12.94</v>
      </c>
      <c r="H38" s="79">
        <v>11.69</v>
      </c>
      <c r="I38" s="72">
        <v>13.75</v>
      </c>
    </row>
    <row r="39" spans="1:9" x14ac:dyDescent="0.2">
      <c r="A39" s="51">
        <v>3901</v>
      </c>
      <c r="B39" s="52" t="s">
        <v>9</v>
      </c>
      <c r="C39" s="53">
        <v>4000.99</v>
      </c>
      <c r="D39" s="87">
        <v>0</v>
      </c>
      <c r="E39" s="70">
        <v>0</v>
      </c>
      <c r="F39" s="79">
        <v>15.73</v>
      </c>
      <c r="G39" s="70">
        <v>13.26</v>
      </c>
      <c r="H39" s="79">
        <v>11.98</v>
      </c>
      <c r="I39" s="72">
        <v>14.09</v>
      </c>
    </row>
    <row r="40" spans="1:9" x14ac:dyDescent="0.2">
      <c r="A40" s="51">
        <v>4001</v>
      </c>
      <c r="B40" s="52" t="s">
        <v>9</v>
      </c>
      <c r="C40" s="53">
        <v>4100.99</v>
      </c>
      <c r="D40" s="87">
        <v>0</v>
      </c>
      <c r="E40" s="70">
        <v>0</v>
      </c>
      <c r="F40" s="79">
        <v>16.11</v>
      </c>
      <c r="G40" s="70">
        <v>13.58</v>
      </c>
      <c r="H40" s="79">
        <v>12.27</v>
      </c>
      <c r="I40" s="72">
        <v>14.43</v>
      </c>
    </row>
    <row r="41" spans="1:9" x14ac:dyDescent="0.2">
      <c r="A41" s="51">
        <v>4101</v>
      </c>
      <c r="B41" s="52" t="s">
        <v>9</v>
      </c>
      <c r="C41" s="53">
        <v>4200.99</v>
      </c>
      <c r="D41" s="87">
        <v>0</v>
      </c>
      <c r="E41" s="70">
        <v>0</v>
      </c>
      <c r="F41" s="79">
        <v>16.5</v>
      </c>
      <c r="G41" s="70">
        <v>13.91</v>
      </c>
      <c r="H41" s="79">
        <v>12.56</v>
      </c>
      <c r="I41" s="72">
        <v>14.78</v>
      </c>
    </row>
    <row r="42" spans="1:9" x14ac:dyDescent="0.2">
      <c r="A42" s="51">
        <v>4201</v>
      </c>
      <c r="B42" s="52" t="s">
        <v>9</v>
      </c>
      <c r="C42" s="54">
        <v>4300.99</v>
      </c>
      <c r="D42" s="87">
        <v>0</v>
      </c>
      <c r="E42" s="70">
        <v>0</v>
      </c>
      <c r="F42" s="79">
        <v>16.920000000000002</v>
      </c>
      <c r="G42" s="70">
        <v>14.27</v>
      </c>
      <c r="H42" s="79">
        <v>12.89</v>
      </c>
      <c r="I42" s="72">
        <v>15.16</v>
      </c>
    </row>
    <row r="43" spans="1:9" x14ac:dyDescent="0.2">
      <c r="A43" s="51">
        <v>4301</v>
      </c>
      <c r="B43" s="52" t="s">
        <v>9</v>
      </c>
      <c r="C43" s="54">
        <v>4400.99</v>
      </c>
      <c r="D43" s="87">
        <v>0</v>
      </c>
      <c r="E43" s="70">
        <v>0</v>
      </c>
      <c r="F43" s="79">
        <v>17.309999999999999</v>
      </c>
      <c r="G43" s="70">
        <v>14.6</v>
      </c>
      <c r="H43" s="79">
        <v>13.18</v>
      </c>
      <c r="I43" s="72">
        <v>15.51</v>
      </c>
    </row>
    <row r="44" spans="1:9" x14ac:dyDescent="0.2">
      <c r="A44" s="51">
        <v>4401</v>
      </c>
      <c r="B44" s="52" t="s">
        <v>9</v>
      </c>
      <c r="C44" s="54">
        <v>4500.99</v>
      </c>
      <c r="D44" s="87">
        <v>0</v>
      </c>
      <c r="E44" s="70">
        <v>0</v>
      </c>
      <c r="F44" s="79">
        <v>17.690000000000001</v>
      </c>
      <c r="G44" s="70">
        <v>14.91</v>
      </c>
      <c r="H44" s="79">
        <v>13.47</v>
      </c>
      <c r="I44" s="72">
        <v>15.85</v>
      </c>
    </row>
    <row r="45" spans="1:9" x14ac:dyDescent="0.2">
      <c r="A45" s="51">
        <v>4501</v>
      </c>
      <c r="B45" s="52" t="s">
        <v>9</v>
      </c>
      <c r="C45" s="54">
        <v>4600.99</v>
      </c>
      <c r="D45" s="87">
        <v>0</v>
      </c>
      <c r="E45" s="70">
        <v>0</v>
      </c>
      <c r="F45" s="79">
        <v>18.12</v>
      </c>
      <c r="G45" s="70">
        <v>15.28</v>
      </c>
      <c r="H45" s="79">
        <v>13.8</v>
      </c>
      <c r="I45" s="72">
        <v>16.23</v>
      </c>
    </row>
    <row r="46" spans="1:9" x14ac:dyDescent="0.2">
      <c r="A46" s="51">
        <v>4601</v>
      </c>
      <c r="B46" s="52" t="s">
        <v>9</v>
      </c>
      <c r="C46" s="54">
        <v>4700.99</v>
      </c>
      <c r="D46" s="87">
        <v>0</v>
      </c>
      <c r="E46" s="70">
        <v>0</v>
      </c>
      <c r="F46" s="79">
        <v>18.510000000000002</v>
      </c>
      <c r="G46" s="70">
        <v>15.6</v>
      </c>
      <c r="H46" s="79">
        <v>14.08</v>
      </c>
      <c r="I46" s="72">
        <v>16.57</v>
      </c>
    </row>
    <row r="47" spans="1:9" x14ac:dyDescent="0.2">
      <c r="A47" s="51">
        <v>4701</v>
      </c>
      <c r="B47" s="52" t="s">
        <v>9</v>
      </c>
      <c r="C47" s="54">
        <v>4800.99</v>
      </c>
      <c r="D47" s="87">
        <v>0</v>
      </c>
      <c r="E47" s="70">
        <v>0</v>
      </c>
      <c r="F47" s="79">
        <v>18.89</v>
      </c>
      <c r="G47" s="70">
        <v>15.93</v>
      </c>
      <c r="H47" s="79">
        <v>14.38</v>
      </c>
      <c r="I47" s="72">
        <v>16.920000000000002</v>
      </c>
    </row>
    <row r="48" spans="1:9" x14ac:dyDescent="0.2">
      <c r="A48" s="51">
        <v>4801</v>
      </c>
      <c r="B48" s="52" t="s">
        <v>9</v>
      </c>
      <c r="C48" s="54">
        <v>4900.99</v>
      </c>
      <c r="D48" s="87">
        <v>0</v>
      </c>
      <c r="E48" s="70">
        <v>0</v>
      </c>
      <c r="F48" s="79">
        <v>19.32</v>
      </c>
      <c r="G48" s="70">
        <v>16.29</v>
      </c>
      <c r="H48" s="79">
        <v>14.71</v>
      </c>
      <c r="I48" s="72">
        <v>17.309999999999999</v>
      </c>
    </row>
    <row r="49" spans="1:9" x14ac:dyDescent="0.2">
      <c r="A49" s="51">
        <v>4901</v>
      </c>
      <c r="B49" s="52" t="s">
        <v>9</v>
      </c>
      <c r="C49" s="54">
        <v>5000.99</v>
      </c>
      <c r="D49" s="87">
        <v>0</v>
      </c>
      <c r="E49" s="70">
        <v>0</v>
      </c>
      <c r="F49" s="79">
        <v>19.7</v>
      </c>
      <c r="G49" s="70">
        <v>16.61</v>
      </c>
      <c r="H49" s="79">
        <v>14.99</v>
      </c>
      <c r="I49" s="72">
        <v>17.64</v>
      </c>
    </row>
    <row r="50" spans="1:9" x14ac:dyDescent="0.2">
      <c r="A50" s="51">
        <v>5001</v>
      </c>
      <c r="B50" s="52" t="s">
        <v>9</v>
      </c>
      <c r="C50" s="54">
        <v>5100.99</v>
      </c>
      <c r="D50" s="87">
        <v>0</v>
      </c>
      <c r="E50" s="70">
        <v>0</v>
      </c>
      <c r="F50" s="79">
        <v>20.09</v>
      </c>
      <c r="G50" s="70">
        <v>16.93</v>
      </c>
      <c r="H50" s="79">
        <v>15.29</v>
      </c>
      <c r="I50" s="72">
        <v>17.989999999999998</v>
      </c>
    </row>
    <row r="51" spans="1:9" x14ac:dyDescent="0.2">
      <c r="A51" s="51">
        <v>5101</v>
      </c>
      <c r="B51" s="52" t="s">
        <v>9</v>
      </c>
      <c r="C51" s="54">
        <v>5200.99</v>
      </c>
      <c r="D51" s="87">
        <v>0</v>
      </c>
      <c r="E51" s="70">
        <v>0</v>
      </c>
      <c r="F51" s="79">
        <v>20.51</v>
      </c>
      <c r="G51" s="70">
        <v>17.29</v>
      </c>
      <c r="H51" s="79">
        <v>15.61</v>
      </c>
      <c r="I51" s="72">
        <v>18.37</v>
      </c>
    </row>
    <row r="52" spans="1:9" x14ac:dyDescent="0.2">
      <c r="A52" s="51">
        <v>5201</v>
      </c>
      <c r="B52" s="52" t="s">
        <v>9</v>
      </c>
      <c r="C52" s="54">
        <v>5300.99</v>
      </c>
      <c r="D52" s="87">
        <v>0</v>
      </c>
      <c r="E52" s="70">
        <v>0</v>
      </c>
      <c r="F52" s="79">
        <v>20.89</v>
      </c>
      <c r="G52" s="70">
        <v>17.61</v>
      </c>
      <c r="H52" s="79">
        <v>15.9</v>
      </c>
      <c r="I52" s="72">
        <v>18.71</v>
      </c>
    </row>
    <row r="53" spans="1:9" x14ac:dyDescent="0.2">
      <c r="A53" s="51">
        <v>5301</v>
      </c>
      <c r="B53" s="52" t="s">
        <v>9</v>
      </c>
      <c r="C53" s="54">
        <v>999999.99</v>
      </c>
      <c r="D53" s="88">
        <v>0</v>
      </c>
      <c r="E53" s="71">
        <v>0</v>
      </c>
      <c r="F53" s="80">
        <v>21.04</v>
      </c>
      <c r="G53" s="71">
        <v>17.739999999999998</v>
      </c>
      <c r="H53" s="80">
        <v>16.02</v>
      </c>
      <c r="I53" s="73">
        <v>18.850000000000001</v>
      </c>
    </row>
    <row r="54" spans="1:9" x14ac:dyDescent="0.2">
      <c r="H54" s="89"/>
    </row>
    <row r="55" spans="1:9" x14ac:dyDescent="0.2">
      <c r="H55" s="89"/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4" ma:contentTypeDescription="Create a new document." ma:contentTypeScope="" ma:versionID="a4d41b613a18788b02a9eb6ca837dfa7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7a61c4ba-b021-40cd-af10-78a6188bfae5" xmlns:ns4="fb82bcdf-ea63-4554-99e3-e15ccd87b479" targetNamespace="http://schemas.microsoft.com/office/2006/metadata/properties" ma:root="true" ma:fieldsID="d3f33910585c4c2e97c304e6f603e1e6" ns1:_="" ns2:_="" ns3:_="" ns4:_="">
    <xsd:import namespace="http://schemas.microsoft.com/sharepoint/v3"/>
    <xsd:import namespace="10f2cb44-b37d-4693-a5c3-140ab663d372"/>
    <xsd:import namespace="7a61c4ba-b021-40cd-af10-78a6188bfae5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Bureau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1c4ba-b021-40cd-af10-78a6188bfae5" elementFormDefault="qualified">
    <xsd:import namespace="http://schemas.microsoft.com/office/2006/documentManagement/types"/>
    <xsd:import namespace="http://schemas.microsoft.com/office/infopath/2007/PartnerControls"/>
    <xsd:element name="Bureau" ma:index="13" nillable="true" ma:displayName="Bureau" ma:format="Dropdown" ma:internalName="Bureau">
      <xsd:simpleType>
        <xsd:restriction base="dms:Choice">
          <xsd:enumeration value="BCER"/>
          <xsd:enumeration value="BEI"/>
          <xsd:enumeration value="BMRS"/>
          <xsd:enumeration value="Central Benefits &amp; Payroll"/>
          <xsd:enumeration value="DIR"/>
          <xsd:enumeration value="HR Servic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ureau xmlns="7a61c4ba-b021-40cd-af10-78a6188bfae5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0769398-B5BA-4CDA-9032-23EE02EC9A2C}"/>
</file>

<file path=customXml/itemProps2.xml><?xml version="1.0" encoding="utf-8"?>
<ds:datastoreItem xmlns:ds="http://schemas.openxmlformats.org/officeDocument/2006/customXml" ds:itemID="{F16C9AAE-5BCB-4E0C-B10D-A2B32FBB24CC}"/>
</file>

<file path=customXml/itemProps3.xml><?xml version="1.0" encoding="utf-8"?>
<ds:datastoreItem xmlns:ds="http://schemas.openxmlformats.org/officeDocument/2006/customXml" ds:itemID="{A210B30F-F499-4538-977F-2FD3A948C77D}"/>
</file>

<file path=customXml/itemProps4.xml><?xml version="1.0" encoding="utf-8"?>
<ds:datastoreItem xmlns:ds="http://schemas.openxmlformats.org/officeDocument/2006/customXml" ds:itemID="{C31128EB-F8E6-47B4-B383-5E18C24566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Calculation</vt:lpstr>
      <vt:lpstr>ClassSupp</vt:lpstr>
      <vt:lpstr>ClassStd</vt:lpstr>
      <vt:lpstr>StateShare</vt:lpstr>
    </vt:vector>
  </TitlesOfParts>
  <Company>University of Wisconsin - Madison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Human Resources</dc:creator>
  <cp:lastModifiedBy>Gehrmann, Dana - DOA</cp:lastModifiedBy>
  <cp:lastPrinted>2015-08-03T14:17:29Z</cp:lastPrinted>
  <dcterms:created xsi:type="dcterms:W3CDTF">2006-10-21T14:44:47Z</dcterms:created>
  <dcterms:modified xsi:type="dcterms:W3CDTF">2023-01-13T19:33:20Z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0x010100E9B479DE97358D43AEB72738EE1F2D08</vt:lpwstr>
  </property>
</Properties>
</file>